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jsimon\Desktop\"/>
    </mc:Choice>
  </mc:AlternateContent>
  <bookViews>
    <workbookView xWindow="0" yWindow="0" windowWidth="19536" windowHeight="5340"/>
  </bookViews>
  <sheets>
    <sheet name="Feuil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2" i="1" l="1"/>
  <c r="D8" i="1"/>
  <c r="C8" i="1" l="1"/>
  <c r="B8" i="1"/>
  <c r="H6" i="1"/>
  <c r="D26" i="1"/>
  <c r="B26" i="1"/>
  <c r="D20" i="1"/>
  <c r="C20" i="1"/>
  <c r="B20" i="1"/>
  <c r="C12" i="1"/>
  <c r="C26" i="1" l="1"/>
  <c r="H19" i="1"/>
  <c r="H12" i="1"/>
  <c r="H7" i="1" l="1"/>
  <c r="H9" i="1"/>
  <c r="H10" i="1"/>
  <c r="H11" i="1"/>
  <c r="H13" i="1"/>
  <c r="H14" i="1"/>
  <c r="H15" i="1"/>
  <c r="H16" i="1"/>
  <c r="H17" i="1"/>
  <c r="H18" i="1"/>
  <c r="H21" i="1"/>
  <c r="H22" i="1"/>
  <c r="H23" i="1"/>
  <c r="H24" i="1"/>
  <c r="H25" i="1"/>
  <c r="D27" i="1" l="1"/>
  <c r="C27" i="1"/>
  <c r="E8" i="1"/>
  <c r="F8" i="1" s="1"/>
  <c r="G8" i="1" s="1"/>
  <c r="B27" i="1" l="1"/>
  <c r="E20" i="1"/>
  <c r="E27" i="1"/>
  <c r="C29" i="1" s="1"/>
  <c r="E12" i="1"/>
  <c r="F12" i="1" s="1"/>
  <c r="G12" i="1" s="1"/>
  <c r="F20" i="1" l="1"/>
  <c r="G20" i="1" s="1"/>
  <c r="F27" i="1"/>
  <c r="B44" i="1" s="1"/>
  <c r="B46" i="1" s="1"/>
  <c r="C31" i="1"/>
  <c r="E26" i="1"/>
  <c r="F26" i="1" s="1"/>
  <c r="G26" i="1" s="1"/>
</calcChain>
</file>

<file path=xl/comments1.xml><?xml version="1.0" encoding="utf-8"?>
<comments xmlns="http://schemas.openxmlformats.org/spreadsheetml/2006/main">
  <authors>
    <author>MAZET Segolene</author>
  </authors>
  <commentList>
    <comment ref="A6" authorId="0" shapeId="0">
      <text>
        <r>
          <rPr>
            <sz val="20"/>
            <color indexed="81"/>
            <rFont val="Tahoma"/>
            <family val="2"/>
          </rPr>
          <t xml:space="preserve">je privilégie l’accueil en personne plutôt que les boîtes à clé, je prends le
temps d’échanger avec les visiteurs, je suis réactif et je me rends disponible tout au
long du séjour, je suis force de proposition et je fais des recommandations
personnalisées, j’ai un geste d’accueil (verre d’accueil, cadeau de bienvenue…)
</t>
        </r>
        <r>
          <rPr>
            <sz val="20"/>
            <color indexed="81"/>
            <rFont val="Tahoma"/>
            <family val="2"/>
          </rPr>
          <t xml:space="preserve">
</t>
        </r>
      </text>
    </comment>
    <comment ref="A7" authorId="0" shapeId="0">
      <text>
        <r>
          <rPr>
            <sz val="20"/>
            <color indexed="81"/>
            <rFont val="Tahoma"/>
            <family val="2"/>
          </rPr>
          <t xml:space="preserve">Je suis de près les activités et informations de l’office de tourisme, je
visite les sites, je participe à des formations…, ce qui me permet de transmettre mes connaissances sur la Manche, ses atouts et ses fragilités.
</t>
        </r>
        <r>
          <rPr>
            <b/>
            <sz val="20"/>
            <color indexed="81"/>
            <rFont val="Tahoma"/>
            <family val="2"/>
          </rPr>
          <t xml:space="preserve">Granville Terre &amp; Mer : </t>
        </r>
        <r>
          <rPr>
            <sz val="20"/>
            <color indexed="81"/>
            <rFont val="Tahoma"/>
            <family val="2"/>
          </rPr>
          <t xml:space="preserve">
- vous faites partie du réseau https://www.chuchoteurdinfo.fr/
</t>
        </r>
      </text>
    </comment>
    <comment ref="A9" authorId="0" shapeId="0">
      <text>
        <r>
          <rPr>
            <sz val="20"/>
            <color indexed="81"/>
            <rFont val="Tahoma"/>
            <family val="2"/>
          </rPr>
          <t>je sensibilise à l’importance de ne laisser aucune trace de son passage
sur les sites naturels, j’explique les réglementations et bonnes pratiques, je mets à disposition de la documentation.</t>
        </r>
      </text>
    </comment>
    <comment ref="A10" authorId="0" shapeId="0">
      <text>
        <r>
          <rPr>
            <sz val="20"/>
            <color indexed="81"/>
            <rFont val="Tahoma"/>
            <family val="2"/>
          </rPr>
          <t>je renseigne sur le calendrier des marées et je relaie les bulletins
météorologiques, je liste les plages surveillées de mon secteur, je renseigne sur les itinéraires sécurisés, j’informe sur les zones délimitées dans l’eau (chenal, zone de baignade, cale…).</t>
        </r>
      </text>
    </comment>
    <comment ref="A11" authorId="0" shapeId="0">
      <text>
        <r>
          <rPr>
            <sz val="20"/>
            <color indexed="81"/>
            <rFont val="Tahoma"/>
            <family val="2"/>
          </rPr>
          <t>J’indique les sites historiques et musées à proximité, je transmets les récits, je diffuse de la documentation, j’organise/relaie des événements thématiques,
je sensibilise à la dimension éthique et aux comportements attendus sur les sites de mémoire.</t>
        </r>
      </text>
    </comment>
    <comment ref="A13" authorId="0" shapeId="0">
      <text>
        <r>
          <rPr>
            <sz val="20"/>
            <color indexed="81"/>
            <rFont val="Tahoma"/>
            <family val="2"/>
          </rPr>
          <t xml:space="preserve">Exemples : clé verte, eco gite, food index for good, iso 20121, accueil vélo…
</t>
        </r>
        <r>
          <rPr>
            <b/>
            <sz val="20"/>
            <color indexed="81"/>
            <rFont val="Tahoma"/>
            <family val="2"/>
          </rPr>
          <t>Granville Terre &amp; Mer</t>
        </r>
        <r>
          <rPr>
            <sz val="20"/>
            <color indexed="81"/>
            <rFont val="Tahoma"/>
            <family val="2"/>
          </rPr>
          <t xml:space="preserve"> :  : 
- https://www.tourisme-granville-terre-mer.com/espace-pros/destination-durable/labels-marques-normes-certifications/
</t>
        </r>
      </text>
    </comment>
    <comment ref="A14" authorId="0" shapeId="0">
      <text>
        <r>
          <rPr>
            <sz val="20"/>
            <color indexed="81"/>
            <rFont val="Tahoma"/>
            <family val="2"/>
          </rPr>
          <t xml:space="preserve">je mets à disposition des poubelles de tri, je dispose de poubelles en
quantité suffisante.
</t>
        </r>
        <r>
          <rPr>
            <b/>
            <sz val="20"/>
            <color indexed="81"/>
            <rFont val="Tahoma"/>
            <family val="2"/>
          </rPr>
          <t xml:space="preserve">Granville Terre &amp; Mer : </t>
        </r>
        <r>
          <rPr>
            <sz val="20"/>
            <color indexed="81"/>
            <rFont val="Tahoma"/>
            <family val="2"/>
          </rPr>
          <t xml:space="preserve">
- https://www.tourisme-granville-terre-mer.com/espace-pros/destination-durable/kit-ecogestes/</t>
        </r>
      </text>
    </comment>
    <comment ref="A15" authorId="0" shapeId="0">
      <text>
        <r>
          <rPr>
            <sz val="20"/>
            <color indexed="81"/>
            <rFont val="Tahoma"/>
            <family val="2"/>
          </rPr>
          <t xml:space="preserve">je ne distribue pas de produits emballés sous plastique et/ou jetables, je mets à disposition un compost, je mets en place des solutions anti-gaspillage, je fais partie du réseau #gourdefriendly.
</t>
        </r>
        <r>
          <rPr>
            <b/>
            <sz val="20"/>
            <color indexed="81"/>
            <rFont val="Tahoma"/>
            <family val="2"/>
          </rPr>
          <t>Granville Terre &amp; Mer</t>
        </r>
        <r>
          <rPr>
            <sz val="20"/>
            <color indexed="81"/>
            <rFont val="Tahoma"/>
            <family val="2"/>
          </rPr>
          <t xml:space="preserve"> : 
- https://www.tourisme-granville-terre-mer.com/espace-pros/destination-durable/kit-ecogestes/</t>
        </r>
      </text>
    </comment>
    <comment ref="A16" authorId="0" shapeId="0">
      <text>
        <r>
          <rPr>
            <sz val="20"/>
            <color indexed="81"/>
            <rFont val="Tahoma"/>
            <family val="2"/>
          </rPr>
          <t>je précise les différentes manières de venir chez moi à mes visiteurs
(alternatives à la voiture), je renseigne sur les itinéraires vélo et pédestres à proximité, je propose des espaces de rangement sécurisés pour les vélos. Je mets  en place des tarifs bas carbone.</t>
        </r>
      </text>
    </comment>
    <comment ref="A17" authorId="0" shapeId="0">
      <text>
        <r>
          <rPr>
            <sz val="20"/>
            <color indexed="81"/>
            <rFont val="Tahoma"/>
            <family val="2"/>
          </rPr>
          <t xml:space="preserve">je mets des vélos à disposition des visiteurs, je propose des navettes.
</t>
        </r>
        <r>
          <rPr>
            <b/>
            <sz val="20"/>
            <color indexed="81"/>
            <rFont val="Tahoma"/>
            <family val="2"/>
          </rPr>
          <t>Granville Terre &amp; Mer</t>
        </r>
        <r>
          <rPr>
            <sz val="20"/>
            <color indexed="81"/>
            <rFont val="Tahoma"/>
            <family val="2"/>
          </rPr>
          <t xml:space="preserve"> :  
- https://www.tourisme-granville-terre-mer.com/espace-pros/destination-durable/actualite/mobilites-nouveau-reseau-neva/
</t>
        </r>
      </text>
    </comment>
    <comment ref="A18" authorId="0" shapeId="0">
      <text>
        <r>
          <rPr>
            <sz val="20"/>
            <color indexed="81"/>
            <rFont val="Tahoma"/>
            <family val="2"/>
          </rPr>
          <t>je limite ma consommation d’eau dans mon activité, j’installe des robinets
à pression, je limite l’usage du chauffage, j’installe des interrupteurs à minuterie.</t>
        </r>
        <r>
          <rPr>
            <sz val="9"/>
            <color indexed="81"/>
            <rFont val="Tahoma"/>
            <family val="2"/>
          </rPr>
          <t xml:space="preserve">
</t>
        </r>
      </text>
    </comment>
    <comment ref="A19" authorId="0" shapeId="0">
      <text>
        <r>
          <rPr>
            <sz val="20"/>
            <color indexed="81"/>
            <rFont val="Tahoma"/>
            <family val="2"/>
          </rPr>
          <t>je mets en place des affiches de sensibilisation</t>
        </r>
      </text>
    </comment>
    <comment ref="A21" authorId="0" shapeId="0">
      <text>
        <r>
          <rPr>
            <sz val="20"/>
            <color indexed="81"/>
            <rFont val="Tahoma"/>
            <family val="2"/>
          </rPr>
          <t>je recommande les entreprises locales, je travaille avec elles pour la
décoration de mon établissement, les tenues du personnel, mon équipement, la rénovation de mon bâtiment...</t>
        </r>
      </text>
    </comment>
    <comment ref="A22" authorId="0" shapeId="0">
      <text>
        <r>
          <rPr>
            <sz val="20"/>
            <color indexed="81"/>
            <rFont val="Tahoma"/>
            <family val="2"/>
          </rPr>
          <t>je cuisine les produits locaux, je propose à la vente des produits locaux, je recommande les producteurs locaux, j’informe sur les marchés à proximité.</t>
        </r>
      </text>
    </comment>
    <comment ref="A23" authorId="0" shapeId="0">
      <text>
        <r>
          <rPr>
            <sz val="20"/>
            <color indexed="81"/>
            <rFont val="Tahoma"/>
            <family val="2"/>
          </rPr>
          <t>mes menus sont élaborés à partir de produits de saison, j’affiche le calendrier des produits de saison.</t>
        </r>
      </text>
    </comment>
    <comment ref="A24" authorId="0" shapeId="0">
      <text>
        <r>
          <rPr>
            <sz val="20"/>
            <color indexed="81"/>
            <rFont val="Tahoma"/>
            <family val="2"/>
          </rPr>
          <t>mes suggestions et les équipements que je propose évoluent en fonction des saisons (combinaisons pour les activités nautiques, jeux de société, jumelles d’observation des oiseaux,...), je conseille sur les activités propices à la saison.</t>
        </r>
      </text>
    </comment>
    <comment ref="A25" authorId="0" shapeId="0">
      <text>
        <r>
          <rPr>
            <sz val="20"/>
            <color indexed="81"/>
            <rFont val="Tahoma"/>
            <family val="2"/>
          </rPr>
          <t xml:space="preserve">fêtes et foires, festivals, événements sportifs, événements historiques,
période des moussettes,…
</t>
        </r>
        <r>
          <rPr>
            <b/>
            <sz val="20"/>
            <color indexed="81"/>
            <rFont val="Tahoma"/>
            <family val="2"/>
          </rPr>
          <t xml:space="preserve">Granville Terre &amp; Mer </t>
        </r>
        <r>
          <rPr>
            <sz val="20"/>
            <color indexed="81"/>
            <rFont val="Tahoma"/>
            <family val="2"/>
          </rPr>
          <t>: 
- AGENDA : https://www.tourisme-granville-terre-mer.com/sejourner/a-faire-sur-place/agenda/</t>
        </r>
      </text>
    </comment>
  </commentList>
</comments>
</file>

<file path=xl/sharedStrings.xml><?xml version="1.0" encoding="utf-8"?>
<sst xmlns="http://schemas.openxmlformats.org/spreadsheetml/2006/main" count="43" uniqueCount="41">
  <si>
    <t>Je privilégie l’accueil personnalisé</t>
  </si>
  <si>
    <t xml:space="preserve">Pas du tout </t>
  </si>
  <si>
    <t>En partie</t>
  </si>
  <si>
    <t>Tout à fait</t>
  </si>
  <si>
    <t>Je prends le temps de mieux connaître mon territoire pour mieux en parler</t>
  </si>
  <si>
    <t>Je sensibilise à la préservation des milieux et je relaie les initiatives locales</t>
  </si>
  <si>
    <t>Je sensibilise aux mesures de sécurité (sécurité routière, grandes marées)</t>
  </si>
  <si>
    <t>Je renseigne sur l’histoire du territoire</t>
  </si>
  <si>
    <t>Je dispose d’un label lié au développement durable</t>
  </si>
  <si>
    <t>Je facilite le tri des déchets</t>
  </si>
  <si>
    <t>Je propose des solutions pour réduire les déchets</t>
  </si>
  <si>
    <t>J’encourage les modes de déplacement doux</t>
  </si>
  <si>
    <t>Je mets à disposition des solutions de déplacement doux pour mes visiteurs</t>
  </si>
  <si>
    <t>J’économise l’eau et l’énergie</t>
  </si>
  <si>
    <t>Je mets en avant les entreprises locales</t>
  </si>
  <si>
    <t>J’utilise et je mets en avant les produits locaux</t>
  </si>
  <si>
    <t>Je mets à l’honneur des produits de saison</t>
  </si>
  <si>
    <t>J’adapte mon offre à la saison</t>
  </si>
  <si>
    <t>Je mets à l’honneur les moments phare du territoire et relaie les événements</t>
  </si>
  <si>
    <t>Partage et transmission</t>
  </si>
  <si>
    <t>Préservation</t>
  </si>
  <si>
    <t xml:space="preserve">Valorisation du territoire </t>
  </si>
  <si>
    <t>TOTAL</t>
  </si>
  <si>
    <t xml:space="preserve">Amorcé </t>
  </si>
  <si>
    <t>Confirmé</t>
  </si>
  <si>
    <t>Expert</t>
  </si>
  <si>
    <t xml:space="preserve">Vert </t>
  </si>
  <si>
    <t>Orange</t>
  </si>
  <si>
    <t>Rouge</t>
  </si>
  <si>
    <t>Indicateur</t>
  </si>
  <si>
    <t>Larfeur</t>
  </si>
  <si>
    <t>Hospitalité</t>
  </si>
  <si>
    <t>²</t>
  </si>
  <si>
    <t>Je sensibilise à l'économie d'eau et d'énergie</t>
  </si>
  <si>
    <t>VERIF</t>
  </si>
  <si>
    <t>VERIF.</t>
  </si>
  <si>
    <t>d</t>
  </si>
  <si>
    <r>
      <rPr>
        <b/>
        <sz val="24"/>
        <color theme="0"/>
        <rFont val="Calibri"/>
        <family val="2"/>
        <scheme val="minor"/>
      </rPr>
      <t xml:space="preserve">CRITERES  </t>
    </r>
    <r>
      <rPr>
        <sz val="16"/>
        <color theme="0"/>
        <rFont val="Calibri"/>
        <family val="2"/>
        <scheme val="minor"/>
      </rPr>
      <t xml:space="preserve">
&gt; POUR PLUS DE DETAIL &gt; FAITES GLISSER VOTRE CURSEUR SUR CHACUN DES CRITERES</t>
    </r>
  </si>
  <si>
    <t>Mettre une croix</t>
  </si>
  <si>
    <t>JE COMPLETE POUR CHACUN DES CRITERES CI-DESSOUS MON AVANCEE &gt;&gt; MON SCORE SE CALCULE AUTOMATIQUEMENT</t>
  </si>
  <si>
    <t>AUTODIAGNOSTIC pour un tourisme VERTUEUX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</si>
</sst>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Calibri"/>
      <family val="2"/>
      <scheme val="minor"/>
    </font>
    <font>
      <sz val="11"/>
      <color theme="1"/>
      <name val="Calibri"/>
      <family val="2"/>
      <scheme val="minor"/>
    </font>
    <font>
      <sz val="18"/>
      <color theme="1"/>
      <name val="Calibri"/>
      <family val="2"/>
      <scheme val="minor"/>
    </font>
    <font>
      <b/>
      <sz val="18"/>
      <color theme="1"/>
      <name val="Calibri"/>
      <family val="2"/>
      <scheme val="minor"/>
    </font>
    <font>
      <sz val="11"/>
      <color theme="0"/>
      <name val="Calibri"/>
      <family val="2"/>
      <scheme val="minor"/>
    </font>
    <font>
      <sz val="11"/>
      <name val="Calibri"/>
      <family val="2"/>
      <scheme val="minor"/>
    </font>
    <font>
      <b/>
      <sz val="18"/>
      <color theme="0"/>
      <name val="Calibri"/>
      <family val="2"/>
      <scheme val="minor"/>
    </font>
    <font>
      <b/>
      <sz val="48"/>
      <color theme="1"/>
      <name val="Hackney Vector"/>
    </font>
    <font>
      <b/>
      <sz val="72"/>
      <color theme="1"/>
      <name val="Hackney Vector"/>
    </font>
    <font>
      <sz val="18"/>
      <name val="Calibri"/>
      <family val="2"/>
      <scheme val="minor"/>
    </font>
    <font>
      <sz val="18"/>
      <color theme="0"/>
      <name val="Calibri"/>
      <family val="2"/>
      <scheme val="minor"/>
    </font>
    <font>
      <b/>
      <sz val="24"/>
      <color theme="0"/>
      <name val="Calibri"/>
      <family val="2"/>
      <scheme val="minor"/>
    </font>
    <font>
      <b/>
      <i/>
      <sz val="22"/>
      <color theme="0"/>
      <name val="Calibri"/>
      <family val="2"/>
      <scheme val="minor"/>
    </font>
    <font>
      <sz val="9"/>
      <color indexed="81"/>
      <name val="Tahoma"/>
      <family val="2"/>
    </font>
    <font>
      <sz val="20"/>
      <color indexed="81"/>
      <name val="Tahoma"/>
      <family val="2"/>
    </font>
    <font>
      <sz val="20"/>
      <color theme="0"/>
      <name val="Arial"/>
      <family val="2"/>
    </font>
    <font>
      <sz val="16"/>
      <color theme="0"/>
      <name val="Calibri"/>
      <family val="2"/>
      <scheme val="minor"/>
    </font>
    <font>
      <b/>
      <sz val="18"/>
      <name val="Calibri"/>
      <family val="2"/>
      <scheme val="minor"/>
    </font>
    <font>
      <i/>
      <sz val="22"/>
      <color theme="1"/>
      <name val="Calibri"/>
      <family val="2"/>
      <scheme val="minor"/>
    </font>
    <font>
      <b/>
      <i/>
      <sz val="28"/>
      <color theme="0"/>
      <name val="Calibri"/>
      <family val="2"/>
      <scheme val="minor"/>
    </font>
    <font>
      <b/>
      <sz val="20"/>
      <color indexed="81"/>
      <name val="Tahoma"/>
      <family val="2"/>
    </font>
    <font>
      <b/>
      <sz val="24"/>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7030A0"/>
        <bgColor indexed="64"/>
      </patternFill>
    </fill>
    <fill>
      <patternFill patternType="solid">
        <fgColor theme="8"/>
        <bgColor indexed="64"/>
      </patternFill>
    </fill>
    <fill>
      <patternFill patternType="solid">
        <fgColor theme="1"/>
        <bgColor indexed="64"/>
      </patternFill>
    </fill>
    <fill>
      <patternFill patternType="solid">
        <fgColor rgb="FFFFC000"/>
        <bgColor indexed="64"/>
      </patternFill>
    </fill>
    <fill>
      <patternFill patternType="solid">
        <fgColor rgb="FF00B050"/>
        <bgColor indexed="64"/>
      </patternFill>
    </fill>
    <fill>
      <patternFill patternType="solid">
        <fgColor theme="6" tint="0.59999389629810485"/>
        <bgColor indexed="64"/>
      </patternFill>
    </fill>
    <fill>
      <patternFill patternType="solid">
        <fgColor theme="0" tint="-0.34998626667073579"/>
        <bgColor indexed="64"/>
      </patternFill>
    </fill>
    <fill>
      <patternFill patternType="solid">
        <fgColor theme="0" tint="-0.499984740745262"/>
        <bgColor indexed="64"/>
      </patternFill>
    </fill>
  </fills>
  <borders count="20">
    <border>
      <left/>
      <right/>
      <top/>
      <bottom/>
      <diagonal/>
    </border>
    <border>
      <left style="hair">
        <color auto="1"/>
      </left>
      <right style="hair">
        <color auto="1"/>
      </right>
      <top/>
      <bottom/>
      <diagonal/>
    </border>
    <border>
      <left style="hair">
        <color auto="1"/>
      </left>
      <right style="hair">
        <color auto="1"/>
      </right>
      <top style="hair">
        <color auto="1"/>
      </top>
      <bottom style="hair">
        <color auto="1"/>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hair">
        <color auto="1"/>
      </right>
      <top style="hair">
        <color auto="1"/>
      </top>
      <bottom style="hair">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hair">
        <color auto="1"/>
      </right>
      <top style="medium">
        <color indexed="64"/>
      </top>
      <bottom style="medium">
        <color indexed="64"/>
      </bottom>
      <diagonal/>
    </border>
    <border>
      <left style="hair">
        <color auto="1"/>
      </left>
      <right style="hair">
        <color auto="1"/>
      </right>
      <top style="medium">
        <color indexed="64"/>
      </top>
      <bottom style="medium">
        <color indexed="64"/>
      </bottom>
      <diagonal/>
    </border>
    <border>
      <left style="hair">
        <color auto="1"/>
      </left>
      <right style="medium">
        <color indexed="64"/>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82">
    <xf numFmtId="0" fontId="0" fillId="0" borderId="0" xfId="0"/>
    <xf numFmtId="0" fontId="2" fillId="0" borderId="0" xfId="0" applyFont="1"/>
    <xf numFmtId="0" fontId="2" fillId="2" borderId="0" xfId="0" applyFont="1" applyFill="1" applyBorder="1"/>
    <xf numFmtId="0" fontId="0" fillId="2" borderId="0" xfId="0" applyFill="1" applyBorder="1"/>
    <xf numFmtId="0" fontId="0" fillId="2" borderId="0" xfId="0" applyFill="1"/>
    <xf numFmtId="0" fontId="5" fillId="2" borderId="0" xfId="0" applyFont="1" applyFill="1" applyBorder="1"/>
    <xf numFmtId="0" fontId="5" fillId="0" borderId="0" xfId="0" applyFont="1"/>
    <xf numFmtId="0" fontId="4" fillId="2" borderId="0" xfId="0" applyFont="1" applyFill="1" applyBorder="1"/>
    <xf numFmtId="0" fontId="4" fillId="0" borderId="0" xfId="0" applyFont="1"/>
    <xf numFmtId="0" fontId="0" fillId="2" borderId="0" xfId="0" applyFill="1" applyBorder="1" applyAlignment="1">
      <alignment wrapText="1"/>
    </xf>
    <xf numFmtId="0" fontId="0" fillId="0" borderId="0" xfId="0" applyAlignment="1">
      <alignment wrapText="1"/>
    </xf>
    <xf numFmtId="0" fontId="9" fillId="2" borderId="0" xfId="0" applyFont="1" applyFill="1" applyBorder="1"/>
    <xf numFmtId="0" fontId="7" fillId="2" borderId="0" xfId="0" applyFont="1" applyFill="1" applyBorder="1" applyAlignment="1"/>
    <xf numFmtId="0" fontId="9" fillId="2" borderId="0" xfId="0" applyFont="1" applyFill="1" applyBorder="1" applyAlignment="1"/>
    <xf numFmtId="0" fontId="5" fillId="2" borderId="0" xfId="0" applyFont="1" applyFill="1" applyBorder="1" applyAlignment="1"/>
    <xf numFmtId="0" fontId="4" fillId="2" borderId="0" xfId="0" applyFont="1" applyFill="1" applyBorder="1" applyAlignment="1"/>
    <xf numFmtId="9" fontId="4" fillId="2" borderId="0" xfId="1" applyFont="1" applyFill="1" applyBorder="1" applyAlignment="1"/>
    <xf numFmtId="0" fontId="0" fillId="2" borderId="0" xfId="0" applyFill="1" applyBorder="1" applyAlignment="1"/>
    <xf numFmtId="0" fontId="3" fillId="2" borderId="2" xfId="0" applyFont="1" applyFill="1" applyBorder="1" applyAlignment="1">
      <alignment horizontal="center"/>
    </xf>
    <xf numFmtId="0" fontId="6" fillId="2" borderId="2" xfId="0" applyFont="1" applyFill="1" applyBorder="1" applyAlignment="1">
      <alignment horizontal="center"/>
    </xf>
    <xf numFmtId="0" fontId="6" fillId="2" borderId="2" xfId="0" applyFont="1" applyFill="1" applyBorder="1" applyAlignment="1" applyProtection="1">
      <alignment horizontal="center"/>
      <protection hidden="1"/>
    </xf>
    <xf numFmtId="0" fontId="10" fillId="2" borderId="2" xfId="0" applyFont="1" applyFill="1" applyBorder="1" applyAlignment="1">
      <alignment horizontal="center"/>
    </xf>
    <xf numFmtId="9" fontId="5" fillId="2" borderId="0" xfId="1" applyFont="1" applyFill="1" applyBorder="1" applyAlignment="1"/>
    <xf numFmtId="9" fontId="4" fillId="2" borderId="0" xfId="0" applyNumberFormat="1" applyFont="1" applyFill="1" applyBorder="1" applyAlignment="1"/>
    <xf numFmtId="10" fontId="4" fillId="2" borderId="0" xfId="0" applyNumberFormat="1" applyFont="1" applyFill="1" applyBorder="1" applyAlignment="1"/>
    <xf numFmtId="0" fontId="6" fillId="2" borderId="2" xfId="0" applyFont="1" applyFill="1" applyBorder="1" applyAlignment="1" applyProtection="1">
      <alignment horizontal="center"/>
    </xf>
    <xf numFmtId="0" fontId="17" fillId="2" borderId="2" xfId="0" applyFont="1" applyFill="1" applyBorder="1" applyAlignment="1" applyProtection="1">
      <alignment horizontal="center"/>
    </xf>
    <xf numFmtId="0" fontId="8" fillId="2" borderId="8" xfId="0" applyFont="1" applyFill="1" applyBorder="1"/>
    <xf numFmtId="0" fontId="0" fillId="2" borderId="9" xfId="0" applyFill="1" applyBorder="1" applyAlignment="1">
      <alignment wrapText="1"/>
    </xf>
    <xf numFmtId="0" fontId="5" fillId="2" borderId="9" xfId="0" applyFont="1" applyFill="1" applyBorder="1"/>
    <xf numFmtId="0" fontId="0" fillId="2" borderId="9" xfId="0" applyFill="1" applyBorder="1"/>
    <xf numFmtId="0" fontId="0" fillId="2" borderId="11" xfId="0" applyFill="1" applyBorder="1"/>
    <xf numFmtId="0" fontId="2" fillId="2" borderId="11" xfId="0" applyFont="1" applyFill="1" applyBorder="1" applyAlignment="1"/>
    <xf numFmtId="0" fontId="16" fillId="5" borderId="11" xfId="0" applyFont="1" applyFill="1" applyBorder="1" applyAlignment="1">
      <alignment wrapText="1"/>
    </xf>
    <xf numFmtId="0" fontId="15" fillId="4" borderId="13" xfId="0" applyFont="1" applyFill="1" applyBorder="1" applyAlignment="1"/>
    <xf numFmtId="0" fontId="15" fillId="2" borderId="13" xfId="0" applyFont="1" applyFill="1" applyBorder="1" applyAlignment="1"/>
    <xf numFmtId="0" fontId="15" fillId="3" borderId="13" xfId="0" applyFont="1" applyFill="1" applyBorder="1" applyAlignment="1"/>
    <xf numFmtId="0" fontId="15" fillId="6" borderId="13" xfId="0" applyFont="1" applyFill="1" applyBorder="1" applyAlignment="1"/>
    <xf numFmtId="0" fontId="15" fillId="7" borderId="13" xfId="0" applyFont="1" applyFill="1" applyBorder="1" applyAlignment="1"/>
    <xf numFmtId="0" fontId="6" fillId="2" borderId="13" xfId="0" applyFont="1" applyFill="1" applyBorder="1" applyAlignment="1"/>
    <xf numFmtId="0" fontId="4" fillId="2" borderId="11" xfId="0" applyFont="1" applyFill="1" applyBorder="1" applyAlignment="1"/>
    <xf numFmtId="0" fontId="0" fillId="2" borderId="11" xfId="0" applyFill="1" applyBorder="1" applyAlignment="1"/>
    <xf numFmtId="0" fontId="0" fillId="5" borderId="3" xfId="0" applyFill="1" applyBorder="1"/>
    <xf numFmtId="0" fontId="0" fillId="5" borderId="0" xfId="0" applyFill="1" applyBorder="1" applyAlignment="1">
      <alignment wrapText="1"/>
    </xf>
    <xf numFmtId="0" fontId="5" fillId="5" borderId="0" xfId="0" applyFont="1" applyFill="1" applyBorder="1"/>
    <xf numFmtId="0" fontId="4" fillId="5" borderId="0" xfId="0" applyFont="1" applyFill="1" applyBorder="1"/>
    <xf numFmtId="0" fontId="0" fillId="5" borderId="0" xfId="0" applyFill="1" applyBorder="1"/>
    <xf numFmtId="0" fontId="0" fillId="5" borderId="4" xfId="0" applyFill="1" applyBorder="1"/>
    <xf numFmtId="0" fontId="0" fillId="5" borderId="0" xfId="0" applyFill="1"/>
    <xf numFmtId="0" fontId="0" fillId="5" borderId="6" xfId="0" applyFill="1" applyBorder="1" applyAlignment="1">
      <alignment wrapText="1"/>
    </xf>
    <xf numFmtId="0" fontId="5" fillId="5" borderId="6" xfId="0" applyFont="1" applyFill="1" applyBorder="1"/>
    <xf numFmtId="0" fontId="4" fillId="5" borderId="6" xfId="0" applyFont="1" applyFill="1" applyBorder="1"/>
    <xf numFmtId="0" fontId="0" fillId="5" borderId="6" xfId="0" applyFill="1" applyBorder="1"/>
    <xf numFmtId="0" fontId="0" fillId="5" borderId="7" xfId="0" applyFill="1" applyBorder="1"/>
    <xf numFmtId="0" fontId="4" fillId="5" borderId="0" xfId="0" applyFont="1" applyFill="1"/>
    <xf numFmtId="0" fontId="4" fillId="5" borderId="0" xfId="0" applyFont="1" applyFill="1" applyAlignment="1">
      <alignment wrapText="1"/>
    </xf>
    <xf numFmtId="0" fontId="0" fillId="5" borderId="0" xfId="0" applyFill="1" applyAlignment="1">
      <alignment wrapText="1"/>
    </xf>
    <xf numFmtId="0" fontId="5" fillId="5" borderId="0" xfId="0" applyFont="1" applyFill="1"/>
    <xf numFmtId="0" fontId="5" fillId="5" borderId="5" xfId="0" applyFont="1" applyFill="1" applyBorder="1"/>
    <xf numFmtId="0" fontId="5" fillId="5" borderId="6" xfId="0" applyFont="1" applyFill="1" applyBorder="1" applyAlignment="1">
      <alignment wrapText="1"/>
    </xf>
    <xf numFmtId="0" fontId="5" fillId="5" borderId="0" xfId="0" applyFont="1" applyFill="1" applyAlignment="1">
      <alignment wrapText="1"/>
    </xf>
    <xf numFmtId="0" fontId="5" fillId="5" borderId="0" xfId="0" applyNumberFormat="1" applyFont="1" applyFill="1" applyAlignment="1">
      <alignment wrapText="1"/>
    </xf>
    <xf numFmtId="0" fontId="2" fillId="5" borderId="0" xfId="0" applyFont="1" applyFill="1"/>
    <xf numFmtId="0" fontId="0" fillId="5" borderId="14" xfId="0" applyFill="1" applyBorder="1" applyAlignment="1"/>
    <xf numFmtId="0" fontId="0" fillId="5" borderId="15" xfId="0" applyFill="1" applyBorder="1" applyAlignment="1"/>
    <xf numFmtId="0" fontId="7" fillId="5" borderId="15" xfId="0" applyFont="1" applyFill="1" applyBorder="1" applyAlignment="1"/>
    <xf numFmtId="0" fontId="5" fillId="5" borderId="15" xfId="0" applyFont="1" applyFill="1" applyBorder="1" applyAlignment="1"/>
    <xf numFmtId="0" fontId="4" fillId="5" borderId="15" xfId="0" applyFont="1" applyFill="1" applyBorder="1" applyAlignment="1"/>
    <xf numFmtId="0" fontId="5" fillId="5" borderId="15" xfId="0" applyFont="1" applyFill="1" applyBorder="1"/>
    <xf numFmtId="0" fontId="0" fillId="5" borderId="15" xfId="0" applyFill="1" applyBorder="1"/>
    <xf numFmtId="0" fontId="0" fillId="5" borderId="16" xfId="0" applyFill="1" applyBorder="1"/>
    <xf numFmtId="0" fontId="0" fillId="5" borderId="10" xfId="0" applyFill="1" applyBorder="1"/>
    <xf numFmtId="0" fontId="0" fillId="5" borderId="12" xfId="0" applyFill="1" applyBorder="1"/>
    <xf numFmtId="0" fontId="2" fillId="5" borderId="12" xfId="0" applyFont="1" applyFill="1" applyBorder="1"/>
    <xf numFmtId="0" fontId="4" fillId="5" borderId="12" xfId="0" applyFont="1" applyFill="1" applyBorder="1"/>
    <xf numFmtId="0" fontId="18" fillId="2" borderId="11" xfId="0" applyFont="1" applyFill="1" applyBorder="1"/>
    <xf numFmtId="0" fontId="11" fillId="2" borderId="0" xfId="0" applyFont="1" applyFill="1" applyBorder="1" applyAlignment="1"/>
    <xf numFmtId="0" fontId="11" fillId="9" borderId="18" xfId="0" applyFont="1" applyFill="1" applyBorder="1" applyAlignment="1">
      <alignment horizontal="center" vertical="center" wrapText="1"/>
    </xf>
    <xf numFmtId="0" fontId="11" fillId="10" borderId="19" xfId="0" applyFont="1" applyFill="1" applyBorder="1" applyAlignment="1">
      <alignment horizontal="center" vertical="center" wrapText="1"/>
    </xf>
    <xf numFmtId="0" fontId="21" fillId="8" borderId="17" xfId="0" applyFont="1" applyFill="1" applyBorder="1" applyAlignment="1">
      <alignment horizontal="center" vertical="center" wrapText="1"/>
    </xf>
    <xf numFmtId="0" fontId="19" fillId="5" borderId="1" xfId="0" applyFont="1" applyFill="1" applyBorder="1" applyAlignment="1">
      <alignment horizontal="center" vertical="center"/>
    </xf>
    <xf numFmtId="0" fontId="12" fillId="5" borderId="1" xfId="0" applyFont="1" applyFill="1" applyBorder="1" applyAlignment="1">
      <alignment horizontal="center" vertical="center"/>
    </xf>
  </cellXfs>
  <cellStyles count="2">
    <cellStyle name="Normal" xfId="0" builtinId="0"/>
    <cellStyle name="Pourcentage" xfId="1" builtinId="5"/>
  </cellStyles>
  <dxfs count="0"/>
  <tableStyles count="0" defaultTableStyle="TableStyleMedium2"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20731967028269E-2"/>
          <c:y val="0"/>
          <c:w val="0.76731931012452104"/>
          <c:h val="1"/>
        </c:manualLayout>
      </c:layout>
      <c:doughnutChart>
        <c:varyColors val="1"/>
        <c:ser>
          <c:idx val="0"/>
          <c:order val="0"/>
          <c:dPt>
            <c:idx val="0"/>
            <c:bubble3D val="0"/>
            <c:spPr>
              <a:solidFill>
                <a:schemeClr val="accent3">
                  <a:lumMod val="20000"/>
                  <a:lumOff val="80000"/>
                </a:schemeClr>
              </a:solidFill>
              <a:ln w="19050">
                <a:noFill/>
              </a:ln>
              <a:effectLst/>
            </c:spPr>
            <c:extLst>
              <c:ext xmlns:c16="http://schemas.microsoft.com/office/drawing/2014/chart" uri="{C3380CC4-5D6E-409C-BE32-E72D297353CC}">
                <c16:uniqueId val="{00000007-23CF-4590-87E5-ABB879E1AB0E}"/>
              </c:ext>
            </c:extLst>
          </c:dPt>
          <c:dPt>
            <c:idx val="1"/>
            <c:bubble3D val="0"/>
            <c:spPr>
              <a:solidFill>
                <a:schemeClr val="bg1">
                  <a:lumMod val="75000"/>
                </a:schemeClr>
              </a:solidFill>
              <a:ln w="19050">
                <a:noFill/>
              </a:ln>
              <a:effectLst/>
            </c:spPr>
            <c:extLst>
              <c:ext xmlns:c16="http://schemas.microsoft.com/office/drawing/2014/chart" uri="{C3380CC4-5D6E-409C-BE32-E72D297353CC}">
                <c16:uniqueId val="{00000008-23CF-4590-87E5-ABB879E1AB0E}"/>
              </c:ext>
            </c:extLst>
          </c:dPt>
          <c:dPt>
            <c:idx val="2"/>
            <c:bubble3D val="0"/>
            <c:spPr>
              <a:solidFill>
                <a:schemeClr val="bg1">
                  <a:lumMod val="50000"/>
                </a:schemeClr>
              </a:solidFill>
              <a:ln w="19050">
                <a:noFill/>
              </a:ln>
              <a:effectLst/>
            </c:spPr>
            <c:extLst>
              <c:ext xmlns:c16="http://schemas.microsoft.com/office/drawing/2014/chart" uri="{C3380CC4-5D6E-409C-BE32-E72D297353CC}">
                <c16:uniqueId val="{00000009-23CF-4590-87E5-ABB879E1AB0E}"/>
              </c:ext>
            </c:extLst>
          </c:dPt>
          <c:dPt>
            <c:idx val="3"/>
            <c:bubble3D val="0"/>
            <c:spPr>
              <a:noFill/>
              <a:ln w="19050">
                <a:noFill/>
              </a:ln>
              <a:effectLst/>
            </c:spPr>
            <c:extLst>
              <c:ext xmlns:c16="http://schemas.microsoft.com/office/drawing/2014/chart" uri="{C3380CC4-5D6E-409C-BE32-E72D297353CC}">
                <c16:uniqueId val="{0000000A-23CF-4590-87E5-ABB879E1AB0E}"/>
              </c:ext>
            </c:extLst>
          </c:dPt>
          <c:cat>
            <c:strRef>
              <c:f>Feuil1!$A$38:$A$41</c:f>
              <c:strCache>
                <c:ptCount val="4"/>
                <c:pt idx="0">
                  <c:v>Vert </c:v>
                </c:pt>
                <c:pt idx="1">
                  <c:v>Orange</c:v>
                </c:pt>
                <c:pt idx="2">
                  <c:v>Rouge</c:v>
                </c:pt>
                <c:pt idx="3">
                  <c:v>d</c:v>
                </c:pt>
              </c:strCache>
            </c:strRef>
          </c:cat>
          <c:val>
            <c:numRef>
              <c:f>Feuil1!$B$38:$B$41</c:f>
              <c:numCache>
                <c:formatCode>General</c:formatCode>
                <c:ptCount val="4"/>
                <c:pt idx="0">
                  <c:v>1</c:v>
                </c:pt>
                <c:pt idx="1">
                  <c:v>1</c:v>
                </c:pt>
                <c:pt idx="2">
                  <c:v>1</c:v>
                </c:pt>
                <c:pt idx="3">
                  <c:v>3</c:v>
                </c:pt>
              </c:numCache>
            </c:numRef>
          </c:val>
          <c:extLst>
            <c:ext xmlns:c16="http://schemas.microsoft.com/office/drawing/2014/chart" uri="{C3380CC4-5D6E-409C-BE32-E72D297353CC}">
              <c16:uniqueId val="{00000000-23CF-4590-87E5-ABB879E1AB0E}"/>
            </c:ext>
          </c:extLst>
        </c:ser>
        <c:dLbls>
          <c:showLegendKey val="0"/>
          <c:showVal val="0"/>
          <c:showCatName val="0"/>
          <c:showSerName val="0"/>
          <c:showPercent val="0"/>
          <c:showBubbleSize val="0"/>
          <c:showLeaderLines val="1"/>
        </c:dLbls>
        <c:firstSliceAng val="270"/>
        <c:holeSize val="50"/>
      </c:doughnutChart>
      <c:pieChart>
        <c:varyColors val="1"/>
        <c:ser>
          <c:idx val="1"/>
          <c:order val="1"/>
          <c:dPt>
            <c:idx val="0"/>
            <c:bubble3D val="0"/>
            <c:spPr>
              <a:noFill/>
              <a:ln w="19050">
                <a:noFill/>
              </a:ln>
              <a:effectLst/>
            </c:spPr>
            <c:extLst>
              <c:ext xmlns:c16="http://schemas.microsoft.com/office/drawing/2014/chart" uri="{C3380CC4-5D6E-409C-BE32-E72D297353CC}">
                <c16:uniqueId val="{00000004-23CF-4590-87E5-ABB879E1AB0E}"/>
              </c:ext>
            </c:extLst>
          </c:dPt>
          <c:dPt>
            <c:idx val="1"/>
            <c:bubble3D val="0"/>
            <c:spPr>
              <a:solidFill>
                <a:schemeClr val="tx1"/>
              </a:solidFill>
              <a:ln w="19050">
                <a:noFill/>
              </a:ln>
              <a:effectLst/>
            </c:spPr>
            <c:extLst>
              <c:ext xmlns:c16="http://schemas.microsoft.com/office/drawing/2014/chart" uri="{C3380CC4-5D6E-409C-BE32-E72D297353CC}">
                <c16:uniqueId val="{00000006-23CF-4590-87E5-ABB879E1AB0E}"/>
              </c:ext>
            </c:extLst>
          </c:dPt>
          <c:dPt>
            <c:idx val="2"/>
            <c:bubble3D val="0"/>
            <c:spPr>
              <a:noFill/>
              <a:ln w="19050">
                <a:noFill/>
              </a:ln>
              <a:effectLst/>
            </c:spPr>
            <c:extLst>
              <c:ext xmlns:c16="http://schemas.microsoft.com/office/drawing/2014/chart" uri="{C3380CC4-5D6E-409C-BE32-E72D297353CC}">
                <c16:uniqueId val="{00000005-23CF-4590-87E5-ABB879E1AB0E}"/>
              </c:ext>
            </c:extLst>
          </c:dPt>
          <c:val>
            <c:numRef>
              <c:f>Feuil1!$B$44:$B$46</c:f>
              <c:numCache>
                <c:formatCode>General</c:formatCode>
                <c:ptCount val="3"/>
                <c:pt idx="0">
                  <c:v>0</c:v>
                </c:pt>
                <c:pt idx="1">
                  <c:v>2</c:v>
                </c:pt>
                <c:pt idx="2">
                  <c:v>198</c:v>
                </c:pt>
              </c:numCache>
            </c:numRef>
          </c:val>
          <c:extLst>
            <c:ext xmlns:c16="http://schemas.microsoft.com/office/drawing/2014/chart" uri="{C3380CC4-5D6E-409C-BE32-E72D297353CC}">
              <c16:uniqueId val="{00000003-23CF-4590-87E5-ABB879E1AB0E}"/>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tx>
            <c:v>Hospitalité</c:v>
          </c:tx>
          <c:spPr>
            <a:solidFill>
              <a:schemeClr val="accent1">
                <a:lumMod val="75000"/>
                <a:alpha val="89000"/>
              </a:schemeClr>
            </a:solidFill>
            <a:ln>
              <a:solidFill>
                <a:schemeClr val="bg1"/>
              </a:solidFill>
            </a:ln>
          </c:spPr>
          <c:dPt>
            <c:idx val="0"/>
            <c:bubble3D val="0"/>
            <c:spPr>
              <a:solidFill>
                <a:schemeClr val="accent1">
                  <a:lumMod val="75000"/>
                  <a:alpha val="89000"/>
                </a:schemeClr>
              </a:solidFill>
              <a:ln w="19050">
                <a:solidFill>
                  <a:schemeClr val="bg1"/>
                </a:solidFill>
              </a:ln>
              <a:effectLst/>
            </c:spPr>
            <c:extLst>
              <c:ext xmlns:c16="http://schemas.microsoft.com/office/drawing/2014/chart" uri="{C3380CC4-5D6E-409C-BE32-E72D297353CC}">
                <c16:uniqueId val="{00000001-4FAC-48D1-B10D-EAB3041F3F4B}"/>
              </c:ext>
            </c:extLst>
          </c:dPt>
          <c:dPt>
            <c:idx val="1"/>
            <c:bubble3D val="0"/>
            <c:spPr>
              <a:solidFill>
                <a:schemeClr val="accent1">
                  <a:lumMod val="75000"/>
                  <a:alpha val="89000"/>
                </a:schemeClr>
              </a:solidFill>
              <a:ln w="19050">
                <a:solidFill>
                  <a:schemeClr val="bg1"/>
                </a:solidFill>
              </a:ln>
              <a:effectLst/>
            </c:spPr>
            <c:extLst>
              <c:ext xmlns:c16="http://schemas.microsoft.com/office/drawing/2014/chart" uri="{C3380CC4-5D6E-409C-BE32-E72D297353CC}">
                <c16:uniqueId val="{00000003-4FAC-48D1-B10D-EAB3041F3F4B}"/>
              </c:ext>
            </c:extLst>
          </c:dPt>
          <c:dPt>
            <c:idx val="2"/>
            <c:bubble3D val="0"/>
            <c:spPr>
              <a:solidFill>
                <a:schemeClr val="accent1">
                  <a:lumMod val="75000"/>
                  <a:alpha val="89000"/>
                </a:schemeClr>
              </a:solidFill>
              <a:ln w="19050">
                <a:solidFill>
                  <a:schemeClr val="bg1"/>
                </a:solidFill>
              </a:ln>
              <a:effectLst/>
            </c:spPr>
            <c:extLst>
              <c:ext xmlns:c16="http://schemas.microsoft.com/office/drawing/2014/chart" uri="{C3380CC4-5D6E-409C-BE32-E72D297353CC}">
                <c16:uniqueId val="{00000005-4FAC-48D1-B10D-EAB3041F3F4B}"/>
              </c:ext>
            </c:extLst>
          </c:dPt>
          <c:dPt>
            <c:idx val="3"/>
            <c:bubble3D val="0"/>
            <c:spPr>
              <a:solidFill>
                <a:schemeClr val="accent1">
                  <a:lumMod val="75000"/>
                  <a:alpha val="89000"/>
                </a:schemeClr>
              </a:solidFill>
              <a:ln w="19050">
                <a:solidFill>
                  <a:schemeClr val="bg1"/>
                </a:solidFill>
              </a:ln>
              <a:effectLst/>
            </c:spPr>
            <c:extLst>
              <c:ext xmlns:c16="http://schemas.microsoft.com/office/drawing/2014/chart" uri="{C3380CC4-5D6E-409C-BE32-E72D297353CC}">
                <c16:uniqueId val="{00000007-4FAC-48D1-B10D-EAB3041F3F4B}"/>
              </c:ext>
            </c:extLst>
          </c:dPt>
          <c:dPt>
            <c:idx val="4"/>
            <c:bubble3D val="0"/>
            <c:spPr>
              <a:solidFill>
                <a:schemeClr val="accent1">
                  <a:lumMod val="75000"/>
                  <a:alpha val="89000"/>
                </a:schemeClr>
              </a:solidFill>
              <a:ln w="19050">
                <a:solidFill>
                  <a:schemeClr val="bg1"/>
                </a:solidFill>
              </a:ln>
              <a:effectLst/>
            </c:spPr>
            <c:extLst>
              <c:ext xmlns:c16="http://schemas.microsoft.com/office/drawing/2014/chart" uri="{C3380CC4-5D6E-409C-BE32-E72D297353CC}">
                <c16:uniqueId val="{00000009-4FAC-48D1-B10D-EAB3041F3F4B}"/>
              </c:ext>
            </c:extLst>
          </c:dPt>
          <c:dPt>
            <c:idx val="5"/>
            <c:bubble3D val="0"/>
            <c:spPr>
              <a:solidFill>
                <a:schemeClr val="accent1">
                  <a:lumMod val="75000"/>
                  <a:alpha val="89000"/>
                </a:schemeClr>
              </a:solidFill>
              <a:ln w="19050">
                <a:solidFill>
                  <a:schemeClr val="bg1"/>
                </a:solidFill>
              </a:ln>
              <a:effectLst/>
            </c:spPr>
            <c:extLst>
              <c:ext xmlns:c16="http://schemas.microsoft.com/office/drawing/2014/chart" uri="{C3380CC4-5D6E-409C-BE32-E72D297353CC}">
                <c16:uniqueId val="{0000000B-4FAC-48D1-B10D-EAB3041F3F4B}"/>
              </c:ext>
            </c:extLst>
          </c:dPt>
          <c:dPt>
            <c:idx val="6"/>
            <c:bubble3D val="0"/>
            <c:spPr>
              <a:solidFill>
                <a:schemeClr val="accent1">
                  <a:lumMod val="75000"/>
                  <a:alpha val="89000"/>
                </a:schemeClr>
              </a:solidFill>
              <a:ln w="19050">
                <a:solidFill>
                  <a:schemeClr val="bg1"/>
                </a:solidFill>
              </a:ln>
              <a:effectLst/>
            </c:spPr>
            <c:extLst>
              <c:ext xmlns:c16="http://schemas.microsoft.com/office/drawing/2014/chart" uri="{C3380CC4-5D6E-409C-BE32-E72D297353CC}">
                <c16:uniqueId val="{0000000D-4FAC-48D1-B10D-EAB3041F3F4B}"/>
              </c:ext>
            </c:extLst>
          </c:dPt>
          <c:dPt>
            <c:idx val="7"/>
            <c:bubble3D val="0"/>
            <c:spPr>
              <a:solidFill>
                <a:schemeClr val="accent1">
                  <a:lumMod val="75000"/>
                  <a:alpha val="89000"/>
                </a:schemeClr>
              </a:solidFill>
              <a:ln w="19050">
                <a:solidFill>
                  <a:schemeClr val="bg1"/>
                </a:solidFill>
              </a:ln>
              <a:effectLst/>
            </c:spPr>
            <c:extLst>
              <c:ext xmlns:c16="http://schemas.microsoft.com/office/drawing/2014/chart" uri="{C3380CC4-5D6E-409C-BE32-E72D297353CC}">
                <c16:uniqueId val="{0000000F-4FAC-48D1-B10D-EAB3041F3F4B}"/>
              </c:ext>
            </c:extLst>
          </c:dPt>
          <c:dPt>
            <c:idx val="8"/>
            <c:bubble3D val="0"/>
            <c:spPr>
              <a:solidFill>
                <a:schemeClr val="accent1">
                  <a:lumMod val="75000"/>
                  <a:alpha val="89000"/>
                </a:schemeClr>
              </a:solidFill>
              <a:ln w="19050">
                <a:solidFill>
                  <a:schemeClr val="bg1"/>
                </a:solidFill>
              </a:ln>
              <a:effectLst/>
            </c:spPr>
            <c:extLst>
              <c:ext xmlns:c16="http://schemas.microsoft.com/office/drawing/2014/chart" uri="{C3380CC4-5D6E-409C-BE32-E72D297353CC}">
                <c16:uniqueId val="{00000011-4FAC-48D1-B10D-EAB3041F3F4B}"/>
              </c:ext>
            </c:extLst>
          </c:dPt>
          <c:dPt>
            <c:idx val="9"/>
            <c:bubble3D val="0"/>
            <c:spPr>
              <a:solidFill>
                <a:schemeClr val="accent1">
                  <a:lumMod val="75000"/>
                  <a:alpha val="89000"/>
                </a:schemeClr>
              </a:solidFill>
              <a:ln w="19050">
                <a:solidFill>
                  <a:schemeClr val="bg1"/>
                </a:solidFill>
              </a:ln>
              <a:effectLst/>
            </c:spPr>
            <c:extLst>
              <c:ext xmlns:c16="http://schemas.microsoft.com/office/drawing/2014/chart" uri="{C3380CC4-5D6E-409C-BE32-E72D297353CC}">
                <c16:uniqueId val="{00000013-4FAC-48D1-B10D-EAB3041F3F4B}"/>
              </c:ext>
            </c:extLst>
          </c:dPt>
          <c:dPt>
            <c:idx val="10"/>
            <c:bubble3D val="0"/>
            <c:spPr>
              <a:solidFill>
                <a:schemeClr val="accent1">
                  <a:lumMod val="75000"/>
                  <a:alpha val="89000"/>
                </a:schemeClr>
              </a:solidFill>
              <a:ln w="19050">
                <a:solidFill>
                  <a:schemeClr val="bg1"/>
                </a:solidFill>
              </a:ln>
              <a:effectLst/>
            </c:spPr>
            <c:extLst>
              <c:ext xmlns:c16="http://schemas.microsoft.com/office/drawing/2014/chart" uri="{C3380CC4-5D6E-409C-BE32-E72D297353CC}">
                <c16:uniqueId val="{00000015-4FAC-48D1-B10D-EAB3041F3F4B}"/>
              </c:ext>
            </c:extLst>
          </c:dPt>
          <c:dPt>
            <c:idx val="11"/>
            <c:bubble3D val="0"/>
            <c:spPr>
              <a:solidFill>
                <a:schemeClr val="accent1">
                  <a:lumMod val="75000"/>
                  <a:alpha val="89000"/>
                </a:schemeClr>
              </a:solidFill>
              <a:ln w="19050">
                <a:solidFill>
                  <a:schemeClr val="bg1"/>
                </a:solidFill>
              </a:ln>
              <a:effectLst/>
            </c:spPr>
            <c:extLst>
              <c:ext xmlns:c16="http://schemas.microsoft.com/office/drawing/2014/chart" uri="{C3380CC4-5D6E-409C-BE32-E72D297353CC}">
                <c16:uniqueId val="{00000017-4FAC-48D1-B10D-EAB3041F3F4B}"/>
              </c:ext>
            </c:extLst>
          </c:dPt>
          <c:dPt>
            <c:idx val="12"/>
            <c:bubble3D val="0"/>
            <c:spPr>
              <a:solidFill>
                <a:schemeClr val="accent1">
                  <a:lumMod val="75000"/>
                  <a:alpha val="89000"/>
                </a:schemeClr>
              </a:solidFill>
              <a:ln w="19050">
                <a:solidFill>
                  <a:schemeClr val="bg1"/>
                </a:solidFill>
              </a:ln>
              <a:effectLst/>
            </c:spPr>
            <c:extLst>
              <c:ext xmlns:c16="http://schemas.microsoft.com/office/drawing/2014/chart" uri="{C3380CC4-5D6E-409C-BE32-E72D297353CC}">
                <c16:uniqueId val="{00000019-4FAC-48D1-B10D-EAB3041F3F4B}"/>
              </c:ext>
            </c:extLst>
          </c:dPt>
          <c:dPt>
            <c:idx val="13"/>
            <c:bubble3D val="0"/>
            <c:spPr>
              <a:solidFill>
                <a:schemeClr val="accent1">
                  <a:lumMod val="75000"/>
                  <a:alpha val="89000"/>
                </a:schemeClr>
              </a:solidFill>
              <a:ln w="19050">
                <a:solidFill>
                  <a:schemeClr val="bg1"/>
                </a:solidFill>
              </a:ln>
              <a:effectLst/>
            </c:spPr>
            <c:extLst>
              <c:ext xmlns:c16="http://schemas.microsoft.com/office/drawing/2014/chart" uri="{C3380CC4-5D6E-409C-BE32-E72D297353CC}">
                <c16:uniqueId val="{0000001B-4FAC-48D1-B10D-EAB3041F3F4B}"/>
              </c:ext>
            </c:extLst>
          </c:dPt>
          <c:dPt>
            <c:idx val="14"/>
            <c:bubble3D val="0"/>
            <c:spPr>
              <a:solidFill>
                <a:schemeClr val="accent1">
                  <a:lumMod val="75000"/>
                  <a:alpha val="89000"/>
                </a:schemeClr>
              </a:solidFill>
              <a:ln w="19050">
                <a:solidFill>
                  <a:schemeClr val="bg1"/>
                </a:solidFill>
              </a:ln>
              <a:effectLst/>
            </c:spPr>
            <c:extLst>
              <c:ext xmlns:c16="http://schemas.microsoft.com/office/drawing/2014/chart" uri="{C3380CC4-5D6E-409C-BE32-E72D297353CC}">
                <c16:uniqueId val="{0000001D-4FAC-48D1-B10D-EAB3041F3F4B}"/>
              </c:ext>
            </c:extLst>
          </c:dPt>
          <c:dPt>
            <c:idx val="15"/>
            <c:bubble3D val="0"/>
            <c:spPr>
              <a:solidFill>
                <a:schemeClr val="accent1">
                  <a:lumMod val="75000"/>
                  <a:alpha val="89000"/>
                </a:schemeClr>
              </a:solidFill>
              <a:ln w="19050">
                <a:solidFill>
                  <a:schemeClr val="bg1"/>
                </a:solidFill>
              </a:ln>
              <a:effectLst/>
            </c:spPr>
            <c:extLst>
              <c:ext xmlns:c16="http://schemas.microsoft.com/office/drawing/2014/chart" uri="{C3380CC4-5D6E-409C-BE32-E72D297353CC}">
                <c16:uniqueId val="{0000001F-4FAC-48D1-B10D-EAB3041F3F4B}"/>
              </c:ext>
            </c:extLst>
          </c:dPt>
          <c:dPt>
            <c:idx val="16"/>
            <c:bubble3D val="0"/>
            <c:spPr>
              <a:solidFill>
                <a:schemeClr val="accent1">
                  <a:lumMod val="75000"/>
                  <a:alpha val="89000"/>
                </a:schemeClr>
              </a:solidFill>
              <a:ln w="19050">
                <a:solidFill>
                  <a:schemeClr val="bg1"/>
                </a:solidFill>
              </a:ln>
              <a:effectLst/>
            </c:spPr>
            <c:extLst>
              <c:ext xmlns:c16="http://schemas.microsoft.com/office/drawing/2014/chart" uri="{C3380CC4-5D6E-409C-BE32-E72D297353CC}">
                <c16:uniqueId val="{00000021-4FAC-48D1-B10D-EAB3041F3F4B}"/>
              </c:ext>
            </c:extLst>
          </c:dPt>
          <c:dPt>
            <c:idx val="17"/>
            <c:bubble3D val="0"/>
            <c:spPr>
              <a:solidFill>
                <a:schemeClr val="accent1">
                  <a:lumMod val="75000"/>
                  <a:alpha val="89000"/>
                </a:schemeClr>
              </a:solidFill>
              <a:ln w="19050">
                <a:solidFill>
                  <a:schemeClr val="bg1"/>
                </a:solidFill>
              </a:ln>
              <a:effectLst/>
            </c:spPr>
            <c:extLst>
              <c:ext xmlns:c16="http://schemas.microsoft.com/office/drawing/2014/chart" uri="{C3380CC4-5D6E-409C-BE32-E72D297353CC}">
                <c16:uniqueId val="{00000023-4FAC-48D1-B10D-EAB3041F3F4B}"/>
              </c:ext>
            </c:extLst>
          </c:dPt>
          <c:dPt>
            <c:idx val="18"/>
            <c:bubble3D val="0"/>
            <c:spPr>
              <a:solidFill>
                <a:schemeClr val="accent1">
                  <a:lumMod val="75000"/>
                  <a:alpha val="89000"/>
                </a:schemeClr>
              </a:solidFill>
              <a:ln w="19050">
                <a:solidFill>
                  <a:schemeClr val="bg1"/>
                </a:solidFill>
              </a:ln>
              <a:effectLst/>
            </c:spPr>
            <c:extLst>
              <c:ext xmlns:c16="http://schemas.microsoft.com/office/drawing/2014/chart" uri="{C3380CC4-5D6E-409C-BE32-E72D297353CC}">
                <c16:uniqueId val="{00000025-4FAC-48D1-B10D-EAB3041F3F4B}"/>
              </c:ext>
            </c:extLst>
          </c:dPt>
          <c:dPt>
            <c:idx val="19"/>
            <c:bubble3D val="0"/>
            <c:spPr>
              <a:solidFill>
                <a:schemeClr val="accent1">
                  <a:lumMod val="75000"/>
                  <a:alpha val="89000"/>
                </a:schemeClr>
              </a:solidFill>
              <a:ln w="19050">
                <a:solidFill>
                  <a:schemeClr val="bg1"/>
                </a:solidFill>
              </a:ln>
              <a:effectLst/>
            </c:spPr>
            <c:extLst>
              <c:ext xmlns:c16="http://schemas.microsoft.com/office/drawing/2014/chart" uri="{C3380CC4-5D6E-409C-BE32-E72D297353CC}">
                <c16:uniqueId val="{00000027-4FAC-48D1-B10D-EAB3041F3F4B}"/>
              </c:ext>
            </c:extLst>
          </c:dPt>
          <c:val>
            <c:numLit>
              <c:formatCode>General</c:formatCode>
              <c:ptCount val="20"/>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numLit>
          </c:val>
          <c:extLst>
            <c:ext xmlns:c16="http://schemas.microsoft.com/office/drawing/2014/chart" uri="{C3380CC4-5D6E-409C-BE32-E72D297353CC}">
              <c16:uniqueId val="{00000000-3F92-4F8D-BC18-DDDB052883C5}"/>
            </c:ext>
          </c:extLst>
        </c:ser>
        <c:dLbls>
          <c:showLegendKey val="0"/>
          <c:showVal val="0"/>
          <c:showCatName val="0"/>
          <c:showSerName val="0"/>
          <c:showPercent val="0"/>
          <c:showBubbleSize val="0"/>
          <c:showLeaderLines val="1"/>
        </c:dLbls>
        <c:firstSliceAng val="0"/>
        <c:holeSize val="75"/>
      </c:doughnutChart>
      <c:doughnutChart>
        <c:varyColors val="1"/>
        <c:ser>
          <c:idx val="1"/>
          <c:order val="1"/>
          <c:dPt>
            <c:idx val="0"/>
            <c:bubble3D val="0"/>
            <c:spPr>
              <a:noFill/>
              <a:ln w="19050">
                <a:solidFill>
                  <a:schemeClr val="lt1"/>
                </a:solidFill>
              </a:ln>
              <a:effectLst/>
            </c:spPr>
            <c:extLst>
              <c:ext xmlns:c16="http://schemas.microsoft.com/office/drawing/2014/chart" uri="{C3380CC4-5D6E-409C-BE32-E72D297353CC}">
                <c16:uniqueId val="{00000059-3F92-4F8D-BC18-DDDB052883C5}"/>
              </c:ext>
            </c:extLst>
          </c:dPt>
          <c:dPt>
            <c:idx val="1"/>
            <c:bubble3D val="0"/>
            <c:spPr>
              <a:solidFill>
                <a:schemeClr val="bg1">
                  <a:alpha val="83000"/>
                </a:schemeClr>
              </a:solidFill>
              <a:ln w="19050">
                <a:solidFill>
                  <a:schemeClr val="lt1"/>
                </a:solidFill>
              </a:ln>
              <a:effectLst/>
            </c:spPr>
            <c:extLst>
              <c:ext xmlns:c16="http://schemas.microsoft.com/office/drawing/2014/chart" uri="{C3380CC4-5D6E-409C-BE32-E72D297353CC}">
                <c16:uniqueId val="{0000005A-3F92-4F8D-BC18-DDDB052883C5}"/>
              </c:ext>
            </c:extLst>
          </c:dPt>
          <c:val>
            <c:numRef>
              <c:f>Feuil1!$F$8:$G$8</c:f>
              <c:numCache>
                <c:formatCode>0%</c:formatCode>
                <c:ptCount val="2"/>
                <c:pt idx="0">
                  <c:v>0</c:v>
                </c:pt>
                <c:pt idx="1">
                  <c:v>1</c:v>
                </c:pt>
              </c:numCache>
            </c:numRef>
          </c:val>
          <c:extLst>
            <c:ext xmlns:c16="http://schemas.microsoft.com/office/drawing/2014/chart" uri="{C3380CC4-5D6E-409C-BE32-E72D297353CC}">
              <c16:uniqueId val="{00000057-3F92-4F8D-BC18-DDDB052883C5}"/>
            </c:ext>
          </c:extLst>
        </c:ser>
        <c:dLbls>
          <c:showLegendKey val="0"/>
          <c:showVal val="0"/>
          <c:showCatName val="0"/>
          <c:showSerName val="0"/>
          <c:showPercent val="0"/>
          <c:showBubbleSize val="0"/>
          <c:showLeaderLines val="1"/>
        </c:dLbls>
        <c:firstSliceAng val="0"/>
        <c:holeSize val="75"/>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tx>
            <c:v>Hospitalité</c:v>
          </c:tx>
          <c:spPr>
            <a:solidFill>
              <a:srgbClr val="FFC000">
                <a:alpha val="89000"/>
              </a:srgbClr>
            </a:solidFill>
            <a:ln>
              <a:solidFill>
                <a:schemeClr val="bg1"/>
              </a:solidFill>
            </a:ln>
          </c:spPr>
          <c:dPt>
            <c:idx val="0"/>
            <c:bubble3D val="0"/>
            <c:spPr>
              <a:solidFill>
                <a:srgbClr val="FFC000">
                  <a:alpha val="89000"/>
                </a:srgbClr>
              </a:solidFill>
              <a:ln w="19050">
                <a:solidFill>
                  <a:schemeClr val="bg1"/>
                </a:solidFill>
              </a:ln>
              <a:effectLst/>
            </c:spPr>
            <c:extLst>
              <c:ext xmlns:c16="http://schemas.microsoft.com/office/drawing/2014/chart" uri="{C3380CC4-5D6E-409C-BE32-E72D297353CC}">
                <c16:uniqueId val="{00000001-CB1A-47C4-846D-2A2AB829D5EB}"/>
              </c:ext>
            </c:extLst>
          </c:dPt>
          <c:dPt>
            <c:idx val="1"/>
            <c:bubble3D val="0"/>
            <c:spPr>
              <a:solidFill>
                <a:srgbClr val="FFC000">
                  <a:alpha val="89000"/>
                </a:srgbClr>
              </a:solidFill>
              <a:ln w="19050">
                <a:solidFill>
                  <a:schemeClr val="bg1"/>
                </a:solidFill>
              </a:ln>
              <a:effectLst/>
            </c:spPr>
            <c:extLst>
              <c:ext xmlns:c16="http://schemas.microsoft.com/office/drawing/2014/chart" uri="{C3380CC4-5D6E-409C-BE32-E72D297353CC}">
                <c16:uniqueId val="{00000003-CB1A-47C4-846D-2A2AB829D5EB}"/>
              </c:ext>
            </c:extLst>
          </c:dPt>
          <c:dPt>
            <c:idx val="2"/>
            <c:bubble3D val="0"/>
            <c:spPr>
              <a:solidFill>
                <a:srgbClr val="FFC000">
                  <a:alpha val="89000"/>
                </a:srgbClr>
              </a:solidFill>
              <a:ln w="19050">
                <a:solidFill>
                  <a:schemeClr val="bg1"/>
                </a:solidFill>
              </a:ln>
              <a:effectLst/>
            </c:spPr>
            <c:extLst>
              <c:ext xmlns:c16="http://schemas.microsoft.com/office/drawing/2014/chart" uri="{C3380CC4-5D6E-409C-BE32-E72D297353CC}">
                <c16:uniqueId val="{00000005-CB1A-47C4-846D-2A2AB829D5EB}"/>
              </c:ext>
            </c:extLst>
          </c:dPt>
          <c:dPt>
            <c:idx val="3"/>
            <c:bubble3D val="0"/>
            <c:spPr>
              <a:solidFill>
                <a:srgbClr val="FFC000">
                  <a:alpha val="89000"/>
                </a:srgbClr>
              </a:solidFill>
              <a:ln w="19050">
                <a:solidFill>
                  <a:schemeClr val="bg1"/>
                </a:solidFill>
              </a:ln>
              <a:effectLst/>
            </c:spPr>
            <c:extLst>
              <c:ext xmlns:c16="http://schemas.microsoft.com/office/drawing/2014/chart" uri="{C3380CC4-5D6E-409C-BE32-E72D297353CC}">
                <c16:uniqueId val="{00000007-CB1A-47C4-846D-2A2AB829D5EB}"/>
              </c:ext>
            </c:extLst>
          </c:dPt>
          <c:dPt>
            <c:idx val="4"/>
            <c:bubble3D val="0"/>
            <c:spPr>
              <a:solidFill>
                <a:srgbClr val="FFC000">
                  <a:alpha val="89000"/>
                </a:srgbClr>
              </a:solidFill>
              <a:ln w="19050">
                <a:solidFill>
                  <a:schemeClr val="bg1"/>
                </a:solidFill>
              </a:ln>
              <a:effectLst/>
            </c:spPr>
            <c:extLst>
              <c:ext xmlns:c16="http://schemas.microsoft.com/office/drawing/2014/chart" uri="{C3380CC4-5D6E-409C-BE32-E72D297353CC}">
                <c16:uniqueId val="{00000009-CB1A-47C4-846D-2A2AB829D5EB}"/>
              </c:ext>
            </c:extLst>
          </c:dPt>
          <c:dPt>
            <c:idx val="5"/>
            <c:bubble3D val="0"/>
            <c:spPr>
              <a:solidFill>
                <a:srgbClr val="FFC000">
                  <a:alpha val="89000"/>
                </a:srgbClr>
              </a:solidFill>
              <a:ln w="19050">
                <a:solidFill>
                  <a:schemeClr val="bg1"/>
                </a:solidFill>
              </a:ln>
              <a:effectLst/>
            </c:spPr>
            <c:extLst>
              <c:ext xmlns:c16="http://schemas.microsoft.com/office/drawing/2014/chart" uri="{C3380CC4-5D6E-409C-BE32-E72D297353CC}">
                <c16:uniqueId val="{0000000B-CB1A-47C4-846D-2A2AB829D5EB}"/>
              </c:ext>
            </c:extLst>
          </c:dPt>
          <c:dPt>
            <c:idx val="6"/>
            <c:bubble3D val="0"/>
            <c:spPr>
              <a:solidFill>
                <a:srgbClr val="FFC000">
                  <a:alpha val="89000"/>
                </a:srgbClr>
              </a:solidFill>
              <a:ln w="19050">
                <a:solidFill>
                  <a:schemeClr val="bg1"/>
                </a:solidFill>
              </a:ln>
              <a:effectLst/>
            </c:spPr>
            <c:extLst>
              <c:ext xmlns:c16="http://schemas.microsoft.com/office/drawing/2014/chart" uri="{C3380CC4-5D6E-409C-BE32-E72D297353CC}">
                <c16:uniqueId val="{0000000D-CB1A-47C4-846D-2A2AB829D5EB}"/>
              </c:ext>
            </c:extLst>
          </c:dPt>
          <c:dPt>
            <c:idx val="7"/>
            <c:bubble3D val="0"/>
            <c:spPr>
              <a:solidFill>
                <a:srgbClr val="FFC000">
                  <a:alpha val="89000"/>
                </a:srgbClr>
              </a:solidFill>
              <a:ln w="19050">
                <a:solidFill>
                  <a:schemeClr val="bg1"/>
                </a:solidFill>
              </a:ln>
              <a:effectLst/>
            </c:spPr>
            <c:extLst>
              <c:ext xmlns:c16="http://schemas.microsoft.com/office/drawing/2014/chart" uri="{C3380CC4-5D6E-409C-BE32-E72D297353CC}">
                <c16:uniqueId val="{0000000F-CB1A-47C4-846D-2A2AB829D5EB}"/>
              </c:ext>
            </c:extLst>
          </c:dPt>
          <c:dPt>
            <c:idx val="8"/>
            <c:bubble3D val="0"/>
            <c:spPr>
              <a:solidFill>
                <a:srgbClr val="FFC000">
                  <a:alpha val="89000"/>
                </a:srgbClr>
              </a:solidFill>
              <a:ln w="19050">
                <a:solidFill>
                  <a:schemeClr val="bg1"/>
                </a:solidFill>
              </a:ln>
              <a:effectLst/>
            </c:spPr>
            <c:extLst>
              <c:ext xmlns:c16="http://schemas.microsoft.com/office/drawing/2014/chart" uri="{C3380CC4-5D6E-409C-BE32-E72D297353CC}">
                <c16:uniqueId val="{00000011-CB1A-47C4-846D-2A2AB829D5EB}"/>
              </c:ext>
            </c:extLst>
          </c:dPt>
          <c:dPt>
            <c:idx val="9"/>
            <c:bubble3D val="0"/>
            <c:spPr>
              <a:solidFill>
                <a:srgbClr val="FFC000">
                  <a:alpha val="89000"/>
                </a:srgbClr>
              </a:solidFill>
              <a:ln w="19050">
                <a:solidFill>
                  <a:schemeClr val="bg1"/>
                </a:solidFill>
              </a:ln>
              <a:effectLst/>
            </c:spPr>
            <c:extLst>
              <c:ext xmlns:c16="http://schemas.microsoft.com/office/drawing/2014/chart" uri="{C3380CC4-5D6E-409C-BE32-E72D297353CC}">
                <c16:uniqueId val="{00000013-CB1A-47C4-846D-2A2AB829D5EB}"/>
              </c:ext>
            </c:extLst>
          </c:dPt>
          <c:dPt>
            <c:idx val="10"/>
            <c:bubble3D val="0"/>
            <c:spPr>
              <a:solidFill>
                <a:srgbClr val="FFC000">
                  <a:alpha val="89000"/>
                </a:srgbClr>
              </a:solidFill>
              <a:ln w="19050">
                <a:solidFill>
                  <a:schemeClr val="bg1"/>
                </a:solidFill>
              </a:ln>
              <a:effectLst/>
            </c:spPr>
            <c:extLst>
              <c:ext xmlns:c16="http://schemas.microsoft.com/office/drawing/2014/chart" uri="{C3380CC4-5D6E-409C-BE32-E72D297353CC}">
                <c16:uniqueId val="{00000015-CB1A-47C4-846D-2A2AB829D5EB}"/>
              </c:ext>
            </c:extLst>
          </c:dPt>
          <c:dPt>
            <c:idx val="11"/>
            <c:bubble3D val="0"/>
            <c:spPr>
              <a:solidFill>
                <a:srgbClr val="FFC000">
                  <a:alpha val="89000"/>
                </a:srgbClr>
              </a:solidFill>
              <a:ln w="19050">
                <a:solidFill>
                  <a:schemeClr val="bg1"/>
                </a:solidFill>
              </a:ln>
              <a:effectLst/>
            </c:spPr>
            <c:extLst>
              <c:ext xmlns:c16="http://schemas.microsoft.com/office/drawing/2014/chart" uri="{C3380CC4-5D6E-409C-BE32-E72D297353CC}">
                <c16:uniqueId val="{00000017-CB1A-47C4-846D-2A2AB829D5EB}"/>
              </c:ext>
            </c:extLst>
          </c:dPt>
          <c:dPt>
            <c:idx val="12"/>
            <c:bubble3D val="0"/>
            <c:spPr>
              <a:solidFill>
                <a:srgbClr val="FFC000">
                  <a:alpha val="89000"/>
                </a:srgbClr>
              </a:solidFill>
              <a:ln w="19050">
                <a:solidFill>
                  <a:schemeClr val="bg1"/>
                </a:solidFill>
              </a:ln>
              <a:effectLst/>
            </c:spPr>
            <c:extLst>
              <c:ext xmlns:c16="http://schemas.microsoft.com/office/drawing/2014/chart" uri="{C3380CC4-5D6E-409C-BE32-E72D297353CC}">
                <c16:uniqueId val="{00000019-CB1A-47C4-846D-2A2AB829D5EB}"/>
              </c:ext>
            </c:extLst>
          </c:dPt>
          <c:dPt>
            <c:idx val="13"/>
            <c:bubble3D val="0"/>
            <c:spPr>
              <a:solidFill>
                <a:srgbClr val="FFC000">
                  <a:alpha val="89000"/>
                </a:srgbClr>
              </a:solidFill>
              <a:ln w="19050">
                <a:solidFill>
                  <a:schemeClr val="bg1"/>
                </a:solidFill>
              </a:ln>
              <a:effectLst/>
            </c:spPr>
            <c:extLst>
              <c:ext xmlns:c16="http://schemas.microsoft.com/office/drawing/2014/chart" uri="{C3380CC4-5D6E-409C-BE32-E72D297353CC}">
                <c16:uniqueId val="{0000001B-CB1A-47C4-846D-2A2AB829D5EB}"/>
              </c:ext>
            </c:extLst>
          </c:dPt>
          <c:dPt>
            <c:idx val="14"/>
            <c:bubble3D val="0"/>
            <c:spPr>
              <a:solidFill>
                <a:srgbClr val="FFC000">
                  <a:alpha val="89000"/>
                </a:srgbClr>
              </a:solidFill>
              <a:ln w="19050">
                <a:solidFill>
                  <a:schemeClr val="bg1"/>
                </a:solidFill>
              </a:ln>
              <a:effectLst/>
            </c:spPr>
            <c:extLst>
              <c:ext xmlns:c16="http://schemas.microsoft.com/office/drawing/2014/chart" uri="{C3380CC4-5D6E-409C-BE32-E72D297353CC}">
                <c16:uniqueId val="{0000001D-CB1A-47C4-846D-2A2AB829D5EB}"/>
              </c:ext>
            </c:extLst>
          </c:dPt>
          <c:dPt>
            <c:idx val="15"/>
            <c:bubble3D val="0"/>
            <c:spPr>
              <a:solidFill>
                <a:srgbClr val="FFC000">
                  <a:alpha val="89000"/>
                </a:srgbClr>
              </a:solidFill>
              <a:ln w="19050">
                <a:solidFill>
                  <a:schemeClr val="bg1"/>
                </a:solidFill>
              </a:ln>
              <a:effectLst/>
            </c:spPr>
            <c:extLst>
              <c:ext xmlns:c16="http://schemas.microsoft.com/office/drawing/2014/chart" uri="{C3380CC4-5D6E-409C-BE32-E72D297353CC}">
                <c16:uniqueId val="{0000001F-CB1A-47C4-846D-2A2AB829D5EB}"/>
              </c:ext>
            </c:extLst>
          </c:dPt>
          <c:dPt>
            <c:idx val="16"/>
            <c:bubble3D val="0"/>
            <c:spPr>
              <a:solidFill>
                <a:srgbClr val="FFC000">
                  <a:alpha val="89000"/>
                </a:srgbClr>
              </a:solidFill>
              <a:ln w="19050">
                <a:solidFill>
                  <a:schemeClr val="bg1"/>
                </a:solidFill>
              </a:ln>
              <a:effectLst/>
            </c:spPr>
            <c:extLst>
              <c:ext xmlns:c16="http://schemas.microsoft.com/office/drawing/2014/chart" uri="{C3380CC4-5D6E-409C-BE32-E72D297353CC}">
                <c16:uniqueId val="{00000021-CB1A-47C4-846D-2A2AB829D5EB}"/>
              </c:ext>
            </c:extLst>
          </c:dPt>
          <c:dPt>
            <c:idx val="17"/>
            <c:bubble3D val="0"/>
            <c:spPr>
              <a:solidFill>
                <a:srgbClr val="FFC000">
                  <a:alpha val="89000"/>
                </a:srgbClr>
              </a:solidFill>
              <a:ln w="19050">
                <a:solidFill>
                  <a:schemeClr val="bg1"/>
                </a:solidFill>
              </a:ln>
              <a:effectLst/>
            </c:spPr>
            <c:extLst>
              <c:ext xmlns:c16="http://schemas.microsoft.com/office/drawing/2014/chart" uri="{C3380CC4-5D6E-409C-BE32-E72D297353CC}">
                <c16:uniqueId val="{00000023-CB1A-47C4-846D-2A2AB829D5EB}"/>
              </c:ext>
            </c:extLst>
          </c:dPt>
          <c:dPt>
            <c:idx val="18"/>
            <c:bubble3D val="0"/>
            <c:spPr>
              <a:solidFill>
                <a:srgbClr val="FFC000">
                  <a:alpha val="89000"/>
                </a:srgbClr>
              </a:solidFill>
              <a:ln w="19050">
                <a:solidFill>
                  <a:schemeClr val="bg1"/>
                </a:solidFill>
              </a:ln>
              <a:effectLst/>
            </c:spPr>
            <c:extLst>
              <c:ext xmlns:c16="http://schemas.microsoft.com/office/drawing/2014/chart" uri="{C3380CC4-5D6E-409C-BE32-E72D297353CC}">
                <c16:uniqueId val="{00000025-CB1A-47C4-846D-2A2AB829D5EB}"/>
              </c:ext>
            </c:extLst>
          </c:dPt>
          <c:dPt>
            <c:idx val="19"/>
            <c:bubble3D val="0"/>
            <c:spPr>
              <a:solidFill>
                <a:srgbClr val="FFC000">
                  <a:alpha val="89000"/>
                </a:srgbClr>
              </a:solidFill>
              <a:ln w="19050">
                <a:solidFill>
                  <a:schemeClr val="bg1"/>
                </a:solidFill>
              </a:ln>
              <a:effectLst/>
            </c:spPr>
            <c:extLst>
              <c:ext xmlns:c16="http://schemas.microsoft.com/office/drawing/2014/chart" uri="{C3380CC4-5D6E-409C-BE32-E72D297353CC}">
                <c16:uniqueId val="{00000027-CB1A-47C4-846D-2A2AB829D5EB}"/>
              </c:ext>
            </c:extLst>
          </c:dPt>
          <c:val>
            <c:numLit>
              <c:formatCode>General</c:formatCode>
              <c:ptCount val="20"/>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numLit>
          </c:val>
          <c:extLst>
            <c:ext xmlns:c16="http://schemas.microsoft.com/office/drawing/2014/chart" uri="{C3380CC4-5D6E-409C-BE32-E72D297353CC}">
              <c16:uniqueId val="{00000000-3F92-4F8D-BC18-DDDB052883C5}"/>
            </c:ext>
          </c:extLst>
        </c:ser>
        <c:dLbls>
          <c:showLegendKey val="0"/>
          <c:showVal val="0"/>
          <c:showCatName val="0"/>
          <c:showSerName val="0"/>
          <c:showPercent val="0"/>
          <c:showBubbleSize val="0"/>
          <c:showLeaderLines val="1"/>
        </c:dLbls>
        <c:firstSliceAng val="0"/>
        <c:holeSize val="75"/>
      </c:doughnutChart>
      <c:doughnutChart>
        <c:varyColors val="1"/>
        <c:ser>
          <c:idx val="1"/>
          <c:order val="1"/>
          <c:dPt>
            <c:idx val="0"/>
            <c:bubble3D val="0"/>
            <c:spPr>
              <a:noFill/>
              <a:ln w="19050">
                <a:solidFill>
                  <a:schemeClr val="lt1"/>
                </a:solidFill>
              </a:ln>
              <a:effectLst/>
            </c:spPr>
            <c:extLst>
              <c:ext xmlns:c16="http://schemas.microsoft.com/office/drawing/2014/chart" uri="{C3380CC4-5D6E-409C-BE32-E72D297353CC}">
                <c16:uniqueId val="{000000A7-CB1A-47C4-846D-2A2AB829D5EB}"/>
              </c:ext>
            </c:extLst>
          </c:dPt>
          <c:dPt>
            <c:idx val="1"/>
            <c:bubble3D val="0"/>
            <c:spPr>
              <a:solidFill>
                <a:schemeClr val="bg1">
                  <a:alpha val="85000"/>
                </a:schemeClr>
              </a:solidFill>
              <a:ln w="19050">
                <a:solidFill>
                  <a:schemeClr val="lt1"/>
                </a:solidFill>
              </a:ln>
              <a:effectLst/>
            </c:spPr>
            <c:extLst>
              <c:ext xmlns:c16="http://schemas.microsoft.com/office/drawing/2014/chart" uri="{C3380CC4-5D6E-409C-BE32-E72D297353CC}">
                <c16:uniqueId val="{000000A8-CB1A-47C4-846D-2A2AB829D5EB}"/>
              </c:ext>
            </c:extLst>
          </c:dPt>
          <c:val>
            <c:numRef>
              <c:f>Feuil1!$F$20:$G$20</c:f>
              <c:numCache>
                <c:formatCode>0%</c:formatCode>
                <c:ptCount val="2"/>
                <c:pt idx="0">
                  <c:v>0</c:v>
                </c:pt>
                <c:pt idx="1">
                  <c:v>1</c:v>
                </c:pt>
              </c:numCache>
            </c:numRef>
          </c:val>
          <c:extLst>
            <c:ext xmlns:c16="http://schemas.microsoft.com/office/drawing/2014/chart" uri="{C3380CC4-5D6E-409C-BE32-E72D297353CC}">
              <c16:uniqueId val="{000000A6-CB1A-47C4-846D-2A2AB829D5EB}"/>
            </c:ext>
          </c:extLst>
        </c:ser>
        <c:dLbls>
          <c:showLegendKey val="0"/>
          <c:showVal val="0"/>
          <c:showCatName val="0"/>
          <c:showSerName val="0"/>
          <c:showPercent val="0"/>
          <c:showBubbleSize val="0"/>
          <c:showLeaderLines val="1"/>
        </c:dLbls>
        <c:firstSliceAng val="0"/>
        <c:holeSize val="75"/>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tx>
            <c:v>Hospitalité</c:v>
          </c:tx>
          <c:spPr>
            <a:solidFill>
              <a:srgbClr val="7030A0">
                <a:alpha val="89000"/>
              </a:srgbClr>
            </a:solidFill>
            <a:ln>
              <a:solidFill>
                <a:schemeClr val="bg1"/>
              </a:solidFill>
            </a:ln>
          </c:spPr>
          <c:dPt>
            <c:idx val="0"/>
            <c:bubble3D val="0"/>
            <c:spPr>
              <a:solidFill>
                <a:srgbClr val="7030A0">
                  <a:alpha val="89000"/>
                </a:srgbClr>
              </a:solidFill>
              <a:ln w="19050">
                <a:solidFill>
                  <a:schemeClr val="bg1"/>
                </a:solidFill>
              </a:ln>
              <a:effectLst/>
            </c:spPr>
            <c:extLst>
              <c:ext xmlns:c16="http://schemas.microsoft.com/office/drawing/2014/chart" uri="{C3380CC4-5D6E-409C-BE32-E72D297353CC}">
                <c16:uniqueId val="{00000001-B5E1-4AC8-8D19-613D76B9D535}"/>
              </c:ext>
            </c:extLst>
          </c:dPt>
          <c:dPt>
            <c:idx val="1"/>
            <c:bubble3D val="0"/>
            <c:spPr>
              <a:solidFill>
                <a:srgbClr val="7030A0">
                  <a:alpha val="89000"/>
                </a:srgbClr>
              </a:solidFill>
              <a:ln w="19050">
                <a:solidFill>
                  <a:schemeClr val="bg1"/>
                </a:solidFill>
              </a:ln>
              <a:effectLst/>
            </c:spPr>
            <c:extLst>
              <c:ext xmlns:c16="http://schemas.microsoft.com/office/drawing/2014/chart" uri="{C3380CC4-5D6E-409C-BE32-E72D297353CC}">
                <c16:uniqueId val="{00000003-B5E1-4AC8-8D19-613D76B9D535}"/>
              </c:ext>
            </c:extLst>
          </c:dPt>
          <c:dPt>
            <c:idx val="2"/>
            <c:bubble3D val="0"/>
            <c:spPr>
              <a:solidFill>
                <a:srgbClr val="7030A0">
                  <a:alpha val="89000"/>
                </a:srgbClr>
              </a:solidFill>
              <a:ln w="19050">
                <a:solidFill>
                  <a:schemeClr val="bg1"/>
                </a:solidFill>
              </a:ln>
              <a:effectLst/>
            </c:spPr>
            <c:extLst>
              <c:ext xmlns:c16="http://schemas.microsoft.com/office/drawing/2014/chart" uri="{C3380CC4-5D6E-409C-BE32-E72D297353CC}">
                <c16:uniqueId val="{00000005-B5E1-4AC8-8D19-613D76B9D535}"/>
              </c:ext>
            </c:extLst>
          </c:dPt>
          <c:dPt>
            <c:idx val="3"/>
            <c:bubble3D val="0"/>
            <c:spPr>
              <a:solidFill>
                <a:srgbClr val="7030A0">
                  <a:alpha val="89000"/>
                </a:srgbClr>
              </a:solidFill>
              <a:ln w="19050">
                <a:solidFill>
                  <a:schemeClr val="bg1"/>
                </a:solidFill>
              </a:ln>
              <a:effectLst/>
            </c:spPr>
            <c:extLst>
              <c:ext xmlns:c16="http://schemas.microsoft.com/office/drawing/2014/chart" uri="{C3380CC4-5D6E-409C-BE32-E72D297353CC}">
                <c16:uniqueId val="{00000007-B5E1-4AC8-8D19-613D76B9D535}"/>
              </c:ext>
            </c:extLst>
          </c:dPt>
          <c:dPt>
            <c:idx val="4"/>
            <c:bubble3D val="0"/>
            <c:spPr>
              <a:solidFill>
                <a:srgbClr val="7030A0">
                  <a:alpha val="89000"/>
                </a:srgbClr>
              </a:solidFill>
              <a:ln w="19050">
                <a:solidFill>
                  <a:schemeClr val="bg1"/>
                </a:solidFill>
              </a:ln>
              <a:effectLst/>
            </c:spPr>
            <c:extLst>
              <c:ext xmlns:c16="http://schemas.microsoft.com/office/drawing/2014/chart" uri="{C3380CC4-5D6E-409C-BE32-E72D297353CC}">
                <c16:uniqueId val="{00000009-B5E1-4AC8-8D19-613D76B9D535}"/>
              </c:ext>
            </c:extLst>
          </c:dPt>
          <c:dPt>
            <c:idx val="5"/>
            <c:bubble3D val="0"/>
            <c:spPr>
              <a:solidFill>
                <a:srgbClr val="7030A0">
                  <a:alpha val="89000"/>
                </a:srgbClr>
              </a:solidFill>
              <a:ln w="19050">
                <a:solidFill>
                  <a:schemeClr val="bg1"/>
                </a:solidFill>
              </a:ln>
              <a:effectLst/>
            </c:spPr>
            <c:extLst>
              <c:ext xmlns:c16="http://schemas.microsoft.com/office/drawing/2014/chart" uri="{C3380CC4-5D6E-409C-BE32-E72D297353CC}">
                <c16:uniqueId val="{0000000B-B5E1-4AC8-8D19-613D76B9D535}"/>
              </c:ext>
            </c:extLst>
          </c:dPt>
          <c:dPt>
            <c:idx val="6"/>
            <c:bubble3D val="0"/>
            <c:spPr>
              <a:solidFill>
                <a:srgbClr val="7030A0">
                  <a:alpha val="89000"/>
                </a:srgbClr>
              </a:solidFill>
              <a:ln w="19050">
                <a:solidFill>
                  <a:schemeClr val="bg1"/>
                </a:solidFill>
              </a:ln>
              <a:effectLst/>
            </c:spPr>
            <c:extLst>
              <c:ext xmlns:c16="http://schemas.microsoft.com/office/drawing/2014/chart" uri="{C3380CC4-5D6E-409C-BE32-E72D297353CC}">
                <c16:uniqueId val="{0000000D-B5E1-4AC8-8D19-613D76B9D535}"/>
              </c:ext>
            </c:extLst>
          </c:dPt>
          <c:dPt>
            <c:idx val="7"/>
            <c:bubble3D val="0"/>
            <c:spPr>
              <a:solidFill>
                <a:srgbClr val="7030A0">
                  <a:alpha val="89000"/>
                </a:srgbClr>
              </a:solidFill>
              <a:ln w="19050">
                <a:solidFill>
                  <a:schemeClr val="bg1"/>
                </a:solidFill>
              </a:ln>
              <a:effectLst/>
            </c:spPr>
            <c:extLst>
              <c:ext xmlns:c16="http://schemas.microsoft.com/office/drawing/2014/chart" uri="{C3380CC4-5D6E-409C-BE32-E72D297353CC}">
                <c16:uniqueId val="{0000000F-B5E1-4AC8-8D19-613D76B9D535}"/>
              </c:ext>
            </c:extLst>
          </c:dPt>
          <c:dPt>
            <c:idx val="8"/>
            <c:bubble3D val="0"/>
            <c:spPr>
              <a:solidFill>
                <a:srgbClr val="7030A0">
                  <a:alpha val="89000"/>
                </a:srgbClr>
              </a:solidFill>
              <a:ln w="19050">
                <a:solidFill>
                  <a:schemeClr val="bg1"/>
                </a:solidFill>
              </a:ln>
              <a:effectLst/>
            </c:spPr>
            <c:extLst>
              <c:ext xmlns:c16="http://schemas.microsoft.com/office/drawing/2014/chart" uri="{C3380CC4-5D6E-409C-BE32-E72D297353CC}">
                <c16:uniqueId val="{00000011-B5E1-4AC8-8D19-613D76B9D535}"/>
              </c:ext>
            </c:extLst>
          </c:dPt>
          <c:dPt>
            <c:idx val="9"/>
            <c:bubble3D val="0"/>
            <c:spPr>
              <a:solidFill>
                <a:srgbClr val="7030A0">
                  <a:alpha val="89000"/>
                </a:srgbClr>
              </a:solidFill>
              <a:ln w="19050">
                <a:solidFill>
                  <a:schemeClr val="bg1"/>
                </a:solidFill>
              </a:ln>
              <a:effectLst/>
            </c:spPr>
            <c:extLst>
              <c:ext xmlns:c16="http://schemas.microsoft.com/office/drawing/2014/chart" uri="{C3380CC4-5D6E-409C-BE32-E72D297353CC}">
                <c16:uniqueId val="{00000013-B5E1-4AC8-8D19-613D76B9D535}"/>
              </c:ext>
            </c:extLst>
          </c:dPt>
          <c:dPt>
            <c:idx val="10"/>
            <c:bubble3D val="0"/>
            <c:spPr>
              <a:solidFill>
                <a:srgbClr val="7030A0">
                  <a:alpha val="89000"/>
                </a:srgbClr>
              </a:solidFill>
              <a:ln w="19050">
                <a:solidFill>
                  <a:schemeClr val="bg1"/>
                </a:solidFill>
              </a:ln>
              <a:effectLst/>
            </c:spPr>
            <c:extLst>
              <c:ext xmlns:c16="http://schemas.microsoft.com/office/drawing/2014/chart" uri="{C3380CC4-5D6E-409C-BE32-E72D297353CC}">
                <c16:uniqueId val="{00000015-B5E1-4AC8-8D19-613D76B9D535}"/>
              </c:ext>
            </c:extLst>
          </c:dPt>
          <c:dPt>
            <c:idx val="11"/>
            <c:bubble3D val="0"/>
            <c:spPr>
              <a:solidFill>
                <a:srgbClr val="7030A0">
                  <a:alpha val="89000"/>
                </a:srgbClr>
              </a:solidFill>
              <a:ln w="19050">
                <a:solidFill>
                  <a:schemeClr val="bg1"/>
                </a:solidFill>
              </a:ln>
              <a:effectLst/>
            </c:spPr>
            <c:extLst>
              <c:ext xmlns:c16="http://schemas.microsoft.com/office/drawing/2014/chart" uri="{C3380CC4-5D6E-409C-BE32-E72D297353CC}">
                <c16:uniqueId val="{00000017-B5E1-4AC8-8D19-613D76B9D535}"/>
              </c:ext>
            </c:extLst>
          </c:dPt>
          <c:dPt>
            <c:idx val="12"/>
            <c:bubble3D val="0"/>
            <c:spPr>
              <a:solidFill>
                <a:srgbClr val="7030A0">
                  <a:alpha val="89000"/>
                </a:srgbClr>
              </a:solidFill>
              <a:ln w="19050">
                <a:solidFill>
                  <a:schemeClr val="bg1"/>
                </a:solidFill>
              </a:ln>
              <a:effectLst/>
            </c:spPr>
            <c:extLst>
              <c:ext xmlns:c16="http://schemas.microsoft.com/office/drawing/2014/chart" uri="{C3380CC4-5D6E-409C-BE32-E72D297353CC}">
                <c16:uniqueId val="{00000019-B5E1-4AC8-8D19-613D76B9D535}"/>
              </c:ext>
            </c:extLst>
          </c:dPt>
          <c:dPt>
            <c:idx val="13"/>
            <c:bubble3D val="0"/>
            <c:spPr>
              <a:solidFill>
                <a:srgbClr val="7030A0">
                  <a:alpha val="89000"/>
                </a:srgbClr>
              </a:solidFill>
              <a:ln w="19050">
                <a:solidFill>
                  <a:schemeClr val="bg1"/>
                </a:solidFill>
              </a:ln>
              <a:effectLst/>
            </c:spPr>
            <c:extLst>
              <c:ext xmlns:c16="http://schemas.microsoft.com/office/drawing/2014/chart" uri="{C3380CC4-5D6E-409C-BE32-E72D297353CC}">
                <c16:uniqueId val="{0000001B-B5E1-4AC8-8D19-613D76B9D535}"/>
              </c:ext>
            </c:extLst>
          </c:dPt>
          <c:dPt>
            <c:idx val="14"/>
            <c:bubble3D val="0"/>
            <c:spPr>
              <a:solidFill>
                <a:srgbClr val="7030A0">
                  <a:alpha val="89000"/>
                </a:srgbClr>
              </a:solidFill>
              <a:ln w="19050">
                <a:solidFill>
                  <a:schemeClr val="bg1"/>
                </a:solidFill>
              </a:ln>
              <a:effectLst/>
            </c:spPr>
            <c:extLst>
              <c:ext xmlns:c16="http://schemas.microsoft.com/office/drawing/2014/chart" uri="{C3380CC4-5D6E-409C-BE32-E72D297353CC}">
                <c16:uniqueId val="{0000001D-B5E1-4AC8-8D19-613D76B9D535}"/>
              </c:ext>
            </c:extLst>
          </c:dPt>
          <c:dPt>
            <c:idx val="15"/>
            <c:bubble3D val="0"/>
            <c:spPr>
              <a:solidFill>
                <a:srgbClr val="7030A0">
                  <a:alpha val="89000"/>
                </a:srgbClr>
              </a:solidFill>
              <a:ln w="19050">
                <a:solidFill>
                  <a:schemeClr val="bg1"/>
                </a:solidFill>
              </a:ln>
              <a:effectLst/>
            </c:spPr>
            <c:extLst>
              <c:ext xmlns:c16="http://schemas.microsoft.com/office/drawing/2014/chart" uri="{C3380CC4-5D6E-409C-BE32-E72D297353CC}">
                <c16:uniqueId val="{0000001F-B5E1-4AC8-8D19-613D76B9D535}"/>
              </c:ext>
            </c:extLst>
          </c:dPt>
          <c:dPt>
            <c:idx val="16"/>
            <c:bubble3D val="0"/>
            <c:spPr>
              <a:solidFill>
                <a:srgbClr val="7030A0">
                  <a:alpha val="89000"/>
                </a:srgbClr>
              </a:solidFill>
              <a:ln w="19050">
                <a:solidFill>
                  <a:schemeClr val="bg1"/>
                </a:solidFill>
              </a:ln>
              <a:effectLst/>
            </c:spPr>
            <c:extLst>
              <c:ext xmlns:c16="http://schemas.microsoft.com/office/drawing/2014/chart" uri="{C3380CC4-5D6E-409C-BE32-E72D297353CC}">
                <c16:uniqueId val="{00000021-B5E1-4AC8-8D19-613D76B9D535}"/>
              </c:ext>
            </c:extLst>
          </c:dPt>
          <c:dPt>
            <c:idx val="17"/>
            <c:bubble3D val="0"/>
            <c:spPr>
              <a:solidFill>
                <a:srgbClr val="7030A0">
                  <a:alpha val="89000"/>
                </a:srgbClr>
              </a:solidFill>
              <a:ln w="19050">
                <a:solidFill>
                  <a:schemeClr val="bg1"/>
                </a:solidFill>
              </a:ln>
              <a:effectLst/>
            </c:spPr>
            <c:extLst>
              <c:ext xmlns:c16="http://schemas.microsoft.com/office/drawing/2014/chart" uri="{C3380CC4-5D6E-409C-BE32-E72D297353CC}">
                <c16:uniqueId val="{00000023-B5E1-4AC8-8D19-613D76B9D535}"/>
              </c:ext>
            </c:extLst>
          </c:dPt>
          <c:dPt>
            <c:idx val="18"/>
            <c:bubble3D val="0"/>
            <c:spPr>
              <a:solidFill>
                <a:srgbClr val="7030A0">
                  <a:alpha val="89000"/>
                </a:srgbClr>
              </a:solidFill>
              <a:ln w="19050">
                <a:solidFill>
                  <a:schemeClr val="bg1"/>
                </a:solidFill>
              </a:ln>
              <a:effectLst/>
            </c:spPr>
            <c:extLst>
              <c:ext xmlns:c16="http://schemas.microsoft.com/office/drawing/2014/chart" uri="{C3380CC4-5D6E-409C-BE32-E72D297353CC}">
                <c16:uniqueId val="{00000025-B5E1-4AC8-8D19-613D76B9D535}"/>
              </c:ext>
            </c:extLst>
          </c:dPt>
          <c:dPt>
            <c:idx val="19"/>
            <c:bubble3D val="0"/>
            <c:spPr>
              <a:solidFill>
                <a:srgbClr val="7030A0">
                  <a:alpha val="89000"/>
                </a:srgbClr>
              </a:solidFill>
              <a:ln w="19050">
                <a:solidFill>
                  <a:schemeClr val="bg1"/>
                </a:solidFill>
              </a:ln>
              <a:effectLst/>
            </c:spPr>
            <c:extLst>
              <c:ext xmlns:c16="http://schemas.microsoft.com/office/drawing/2014/chart" uri="{C3380CC4-5D6E-409C-BE32-E72D297353CC}">
                <c16:uniqueId val="{00000027-B5E1-4AC8-8D19-613D76B9D535}"/>
              </c:ext>
            </c:extLst>
          </c:dPt>
          <c:val>
            <c:numLit>
              <c:formatCode>General</c:formatCode>
              <c:ptCount val="20"/>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numLit>
          </c:val>
          <c:extLst>
            <c:ext xmlns:c16="http://schemas.microsoft.com/office/drawing/2014/chart" uri="{C3380CC4-5D6E-409C-BE32-E72D297353CC}">
              <c16:uniqueId val="{00000028-B5E1-4AC8-8D19-613D76B9D535}"/>
            </c:ext>
          </c:extLst>
        </c:ser>
        <c:dLbls>
          <c:showLegendKey val="0"/>
          <c:showVal val="0"/>
          <c:showCatName val="0"/>
          <c:showSerName val="0"/>
          <c:showPercent val="0"/>
          <c:showBubbleSize val="0"/>
          <c:showLeaderLines val="1"/>
        </c:dLbls>
        <c:firstSliceAng val="0"/>
        <c:holeSize val="75"/>
      </c:doughnutChart>
      <c:doughnutChart>
        <c:varyColors val="1"/>
        <c:ser>
          <c:idx val="1"/>
          <c:order val="1"/>
          <c:dPt>
            <c:idx val="0"/>
            <c:bubble3D val="0"/>
            <c:spPr>
              <a:noFill/>
              <a:ln w="19050">
                <a:solidFill>
                  <a:schemeClr val="lt1"/>
                </a:solidFill>
              </a:ln>
              <a:effectLst/>
            </c:spPr>
            <c:extLst>
              <c:ext xmlns:c16="http://schemas.microsoft.com/office/drawing/2014/chart" uri="{C3380CC4-5D6E-409C-BE32-E72D297353CC}">
                <c16:uniqueId val="{0000002A-B5E1-4AC8-8D19-613D76B9D535}"/>
              </c:ext>
            </c:extLst>
          </c:dPt>
          <c:dPt>
            <c:idx val="1"/>
            <c:bubble3D val="0"/>
            <c:spPr>
              <a:solidFill>
                <a:schemeClr val="bg1">
                  <a:alpha val="81000"/>
                </a:schemeClr>
              </a:solidFill>
              <a:ln w="19050">
                <a:solidFill>
                  <a:schemeClr val="lt1"/>
                </a:solidFill>
              </a:ln>
              <a:effectLst/>
            </c:spPr>
            <c:extLst>
              <c:ext xmlns:c16="http://schemas.microsoft.com/office/drawing/2014/chart" uri="{C3380CC4-5D6E-409C-BE32-E72D297353CC}">
                <c16:uniqueId val="{0000002B-B5E1-4AC8-8D19-613D76B9D535}"/>
              </c:ext>
            </c:extLst>
          </c:dPt>
          <c:val>
            <c:numRef>
              <c:f>Feuil1!$F$12:$G$12</c:f>
              <c:numCache>
                <c:formatCode>0.00%</c:formatCode>
                <c:ptCount val="2"/>
                <c:pt idx="0" formatCode="0%">
                  <c:v>0</c:v>
                </c:pt>
                <c:pt idx="1">
                  <c:v>1</c:v>
                </c:pt>
              </c:numCache>
            </c:numRef>
          </c:val>
          <c:extLst>
            <c:ext xmlns:c16="http://schemas.microsoft.com/office/drawing/2014/chart" uri="{C3380CC4-5D6E-409C-BE32-E72D297353CC}">
              <c16:uniqueId val="{00000029-B5E1-4AC8-8D19-613D76B9D535}"/>
            </c:ext>
          </c:extLst>
        </c:ser>
        <c:dLbls>
          <c:showLegendKey val="0"/>
          <c:showVal val="0"/>
          <c:showCatName val="0"/>
          <c:showSerName val="0"/>
          <c:showPercent val="0"/>
          <c:showBubbleSize val="0"/>
          <c:showLeaderLines val="1"/>
        </c:dLbls>
        <c:firstSliceAng val="0"/>
        <c:holeSize val="75"/>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tx>
            <c:v>Hospitalité</c:v>
          </c:tx>
          <c:spPr>
            <a:solidFill>
              <a:srgbClr val="00B050">
                <a:alpha val="89000"/>
              </a:srgbClr>
            </a:solidFill>
            <a:ln>
              <a:solidFill>
                <a:schemeClr val="bg1"/>
              </a:solidFill>
            </a:ln>
          </c:spPr>
          <c:dPt>
            <c:idx val="0"/>
            <c:bubble3D val="0"/>
            <c:spPr>
              <a:solidFill>
                <a:srgbClr val="00B050">
                  <a:alpha val="89000"/>
                </a:srgbClr>
              </a:solidFill>
              <a:ln w="19050">
                <a:solidFill>
                  <a:schemeClr val="bg1"/>
                </a:solidFill>
              </a:ln>
              <a:effectLst/>
            </c:spPr>
            <c:extLst>
              <c:ext xmlns:c16="http://schemas.microsoft.com/office/drawing/2014/chart" uri="{C3380CC4-5D6E-409C-BE32-E72D297353CC}">
                <c16:uniqueId val="{00000001-0E3A-479D-BAF3-C72F2DB57B10}"/>
              </c:ext>
            </c:extLst>
          </c:dPt>
          <c:dPt>
            <c:idx val="1"/>
            <c:bubble3D val="0"/>
            <c:spPr>
              <a:solidFill>
                <a:srgbClr val="00B050">
                  <a:alpha val="89000"/>
                </a:srgbClr>
              </a:solidFill>
              <a:ln w="19050">
                <a:solidFill>
                  <a:schemeClr val="bg1"/>
                </a:solidFill>
              </a:ln>
              <a:effectLst/>
            </c:spPr>
            <c:extLst>
              <c:ext xmlns:c16="http://schemas.microsoft.com/office/drawing/2014/chart" uri="{C3380CC4-5D6E-409C-BE32-E72D297353CC}">
                <c16:uniqueId val="{00000003-0E3A-479D-BAF3-C72F2DB57B10}"/>
              </c:ext>
            </c:extLst>
          </c:dPt>
          <c:dPt>
            <c:idx val="2"/>
            <c:bubble3D val="0"/>
            <c:spPr>
              <a:solidFill>
                <a:srgbClr val="00B050">
                  <a:alpha val="89000"/>
                </a:srgbClr>
              </a:solidFill>
              <a:ln w="19050">
                <a:solidFill>
                  <a:schemeClr val="bg1"/>
                </a:solidFill>
              </a:ln>
              <a:effectLst/>
            </c:spPr>
            <c:extLst>
              <c:ext xmlns:c16="http://schemas.microsoft.com/office/drawing/2014/chart" uri="{C3380CC4-5D6E-409C-BE32-E72D297353CC}">
                <c16:uniqueId val="{00000005-0E3A-479D-BAF3-C72F2DB57B10}"/>
              </c:ext>
            </c:extLst>
          </c:dPt>
          <c:dPt>
            <c:idx val="3"/>
            <c:bubble3D val="0"/>
            <c:spPr>
              <a:solidFill>
                <a:srgbClr val="00B050">
                  <a:alpha val="89000"/>
                </a:srgbClr>
              </a:solidFill>
              <a:ln w="19050">
                <a:solidFill>
                  <a:schemeClr val="bg1"/>
                </a:solidFill>
              </a:ln>
              <a:effectLst/>
            </c:spPr>
            <c:extLst>
              <c:ext xmlns:c16="http://schemas.microsoft.com/office/drawing/2014/chart" uri="{C3380CC4-5D6E-409C-BE32-E72D297353CC}">
                <c16:uniqueId val="{00000007-0E3A-479D-BAF3-C72F2DB57B10}"/>
              </c:ext>
            </c:extLst>
          </c:dPt>
          <c:dPt>
            <c:idx val="4"/>
            <c:bubble3D val="0"/>
            <c:spPr>
              <a:solidFill>
                <a:srgbClr val="00B050">
                  <a:alpha val="89000"/>
                </a:srgbClr>
              </a:solidFill>
              <a:ln w="19050">
                <a:solidFill>
                  <a:schemeClr val="bg1"/>
                </a:solidFill>
              </a:ln>
              <a:effectLst/>
            </c:spPr>
            <c:extLst>
              <c:ext xmlns:c16="http://schemas.microsoft.com/office/drawing/2014/chart" uri="{C3380CC4-5D6E-409C-BE32-E72D297353CC}">
                <c16:uniqueId val="{00000009-0E3A-479D-BAF3-C72F2DB57B10}"/>
              </c:ext>
            </c:extLst>
          </c:dPt>
          <c:dPt>
            <c:idx val="5"/>
            <c:bubble3D val="0"/>
            <c:spPr>
              <a:solidFill>
                <a:srgbClr val="00B050">
                  <a:alpha val="89000"/>
                </a:srgbClr>
              </a:solidFill>
              <a:ln w="19050">
                <a:solidFill>
                  <a:schemeClr val="bg1"/>
                </a:solidFill>
              </a:ln>
              <a:effectLst/>
            </c:spPr>
            <c:extLst>
              <c:ext xmlns:c16="http://schemas.microsoft.com/office/drawing/2014/chart" uri="{C3380CC4-5D6E-409C-BE32-E72D297353CC}">
                <c16:uniqueId val="{0000000B-0E3A-479D-BAF3-C72F2DB57B10}"/>
              </c:ext>
            </c:extLst>
          </c:dPt>
          <c:dPt>
            <c:idx val="6"/>
            <c:bubble3D val="0"/>
            <c:spPr>
              <a:solidFill>
                <a:srgbClr val="00B050">
                  <a:alpha val="89000"/>
                </a:srgbClr>
              </a:solidFill>
              <a:ln w="19050">
                <a:solidFill>
                  <a:schemeClr val="bg1"/>
                </a:solidFill>
              </a:ln>
              <a:effectLst/>
            </c:spPr>
            <c:extLst>
              <c:ext xmlns:c16="http://schemas.microsoft.com/office/drawing/2014/chart" uri="{C3380CC4-5D6E-409C-BE32-E72D297353CC}">
                <c16:uniqueId val="{0000000D-0E3A-479D-BAF3-C72F2DB57B10}"/>
              </c:ext>
            </c:extLst>
          </c:dPt>
          <c:dPt>
            <c:idx val="7"/>
            <c:bubble3D val="0"/>
            <c:spPr>
              <a:solidFill>
                <a:srgbClr val="00B050">
                  <a:alpha val="89000"/>
                </a:srgbClr>
              </a:solidFill>
              <a:ln w="19050">
                <a:solidFill>
                  <a:schemeClr val="bg1"/>
                </a:solidFill>
              </a:ln>
              <a:effectLst/>
            </c:spPr>
            <c:extLst>
              <c:ext xmlns:c16="http://schemas.microsoft.com/office/drawing/2014/chart" uri="{C3380CC4-5D6E-409C-BE32-E72D297353CC}">
                <c16:uniqueId val="{0000000F-0E3A-479D-BAF3-C72F2DB57B10}"/>
              </c:ext>
            </c:extLst>
          </c:dPt>
          <c:dPt>
            <c:idx val="8"/>
            <c:bubble3D val="0"/>
            <c:spPr>
              <a:solidFill>
                <a:srgbClr val="00B050">
                  <a:alpha val="89000"/>
                </a:srgbClr>
              </a:solidFill>
              <a:ln w="19050">
                <a:solidFill>
                  <a:schemeClr val="bg1"/>
                </a:solidFill>
              </a:ln>
              <a:effectLst/>
            </c:spPr>
            <c:extLst>
              <c:ext xmlns:c16="http://schemas.microsoft.com/office/drawing/2014/chart" uri="{C3380CC4-5D6E-409C-BE32-E72D297353CC}">
                <c16:uniqueId val="{00000011-0E3A-479D-BAF3-C72F2DB57B10}"/>
              </c:ext>
            </c:extLst>
          </c:dPt>
          <c:dPt>
            <c:idx val="9"/>
            <c:bubble3D val="0"/>
            <c:spPr>
              <a:solidFill>
                <a:srgbClr val="00B050">
                  <a:alpha val="89000"/>
                </a:srgbClr>
              </a:solidFill>
              <a:ln w="19050">
                <a:solidFill>
                  <a:schemeClr val="bg1"/>
                </a:solidFill>
              </a:ln>
              <a:effectLst/>
            </c:spPr>
            <c:extLst>
              <c:ext xmlns:c16="http://schemas.microsoft.com/office/drawing/2014/chart" uri="{C3380CC4-5D6E-409C-BE32-E72D297353CC}">
                <c16:uniqueId val="{00000013-0E3A-479D-BAF3-C72F2DB57B10}"/>
              </c:ext>
            </c:extLst>
          </c:dPt>
          <c:dPt>
            <c:idx val="10"/>
            <c:bubble3D val="0"/>
            <c:spPr>
              <a:solidFill>
                <a:srgbClr val="00B050">
                  <a:alpha val="89000"/>
                </a:srgbClr>
              </a:solidFill>
              <a:ln w="19050">
                <a:solidFill>
                  <a:schemeClr val="bg1"/>
                </a:solidFill>
              </a:ln>
              <a:effectLst/>
            </c:spPr>
            <c:extLst>
              <c:ext xmlns:c16="http://schemas.microsoft.com/office/drawing/2014/chart" uri="{C3380CC4-5D6E-409C-BE32-E72D297353CC}">
                <c16:uniqueId val="{00000015-0E3A-479D-BAF3-C72F2DB57B10}"/>
              </c:ext>
            </c:extLst>
          </c:dPt>
          <c:dPt>
            <c:idx val="11"/>
            <c:bubble3D val="0"/>
            <c:spPr>
              <a:solidFill>
                <a:srgbClr val="00B050">
                  <a:alpha val="89000"/>
                </a:srgbClr>
              </a:solidFill>
              <a:ln w="19050">
                <a:solidFill>
                  <a:schemeClr val="bg1"/>
                </a:solidFill>
              </a:ln>
              <a:effectLst/>
            </c:spPr>
            <c:extLst>
              <c:ext xmlns:c16="http://schemas.microsoft.com/office/drawing/2014/chart" uri="{C3380CC4-5D6E-409C-BE32-E72D297353CC}">
                <c16:uniqueId val="{00000017-0E3A-479D-BAF3-C72F2DB57B10}"/>
              </c:ext>
            </c:extLst>
          </c:dPt>
          <c:dPt>
            <c:idx val="12"/>
            <c:bubble3D val="0"/>
            <c:spPr>
              <a:solidFill>
                <a:srgbClr val="00B050">
                  <a:alpha val="89000"/>
                </a:srgbClr>
              </a:solidFill>
              <a:ln w="19050">
                <a:solidFill>
                  <a:schemeClr val="bg1"/>
                </a:solidFill>
              </a:ln>
              <a:effectLst/>
            </c:spPr>
            <c:extLst>
              <c:ext xmlns:c16="http://schemas.microsoft.com/office/drawing/2014/chart" uri="{C3380CC4-5D6E-409C-BE32-E72D297353CC}">
                <c16:uniqueId val="{00000019-0E3A-479D-BAF3-C72F2DB57B10}"/>
              </c:ext>
            </c:extLst>
          </c:dPt>
          <c:dPt>
            <c:idx val="13"/>
            <c:bubble3D val="0"/>
            <c:spPr>
              <a:solidFill>
                <a:srgbClr val="00B050">
                  <a:alpha val="89000"/>
                </a:srgbClr>
              </a:solidFill>
              <a:ln w="19050">
                <a:solidFill>
                  <a:schemeClr val="bg1"/>
                </a:solidFill>
              </a:ln>
              <a:effectLst/>
            </c:spPr>
            <c:extLst>
              <c:ext xmlns:c16="http://schemas.microsoft.com/office/drawing/2014/chart" uri="{C3380CC4-5D6E-409C-BE32-E72D297353CC}">
                <c16:uniqueId val="{0000001B-0E3A-479D-BAF3-C72F2DB57B10}"/>
              </c:ext>
            </c:extLst>
          </c:dPt>
          <c:dPt>
            <c:idx val="14"/>
            <c:bubble3D val="0"/>
            <c:spPr>
              <a:solidFill>
                <a:srgbClr val="00B050">
                  <a:alpha val="89000"/>
                </a:srgbClr>
              </a:solidFill>
              <a:ln w="19050">
                <a:solidFill>
                  <a:schemeClr val="bg1"/>
                </a:solidFill>
              </a:ln>
              <a:effectLst/>
            </c:spPr>
            <c:extLst>
              <c:ext xmlns:c16="http://schemas.microsoft.com/office/drawing/2014/chart" uri="{C3380CC4-5D6E-409C-BE32-E72D297353CC}">
                <c16:uniqueId val="{0000001D-0E3A-479D-BAF3-C72F2DB57B10}"/>
              </c:ext>
            </c:extLst>
          </c:dPt>
          <c:dPt>
            <c:idx val="15"/>
            <c:bubble3D val="0"/>
            <c:spPr>
              <a:solidFill>
                <a:srgbClr val="00B050">
                  <a:alpha val="89000"/>
                </a:srgbClr>
              </a:solidFill>
              <a:ln w="19050">
                <a:solidFill>
                  <a:schemeClr val="bg1"/>
                </a:solidFill>
              </a:ln>
              <a:effectLst/>
            </c:spPr>
            <c:extLst>
              <c:ext xmlns:c16="http://schemas.microsoft.com/office/drawing/2014/chart" uri="{C3380CC4-5D6E-409C-BE32-E72D297353CC}">
                <c16:uniqueId val="{0000001F-0E3A-479D-BAF3-C72F2DB57B10}"/>
              </c:ext>
            </c:extLst>
          </c:dPt>
          <c:dPt>
            <c:idx val="16"/>
            <c:bubble3D val="0"/>
            <c:spPr>
              <a:solidFill>
                <a:srgbClr val="00B050">
                  <a:alpha val="89000"/>
                </a:srgbClr>
              </a:solidFill>
              <a:ln w="19050">
                <a:solidFill>
                  <a:schemeClr val="bg1"/>
                </a:solidFill>
              </a:ln>
              <a:effectLst/>
            </c:spPr>
            <c:extLst>
              <c:ext xmlns:c16="http://schemas.microsoft.com/office/drawing/2014/chart" uri="{C3380CC4-5D6E-409C-BE32-E72D297353CC}">
                <c16:uniqueId val="{00000021-0E3A-479D-BAF3-C72F2DB57B10}"/>
              </c:ext>
            </c:extLst>
          </c:dPt>
          <c:dPt>
            <c:idx val="17"/>
            <c:bubble3D val="0"/>
            <c:spPr>
              <a:solidFill>
                <a:srgbClr val="00B050">
                  <a:alpha val="89000"/>
                </a:srgbClr>
              </a:solidFill>
              <a:ln w="19050">
                <a:solidFill>
                  <a:schemeClr val="bg1"/>
                </a:solidFill>
              </a:ln>
              <a:effectLst/>
            </c:spPr>
            <c:extLst>
              <c:ext xmlns:c16="http://schemas.microsoft.com/office/drawing/2014/chart" uri="{C3380CC4-5D6E-409C-BE32-E72D297353CC}">
                <c16:uniqueId val="{00000023-0E3A-479D-BAF3-C72F2DB57B10}"/>
              </c:ext>
            </c:extLst>
          </c:dPt>
          <c:dPt>
            <c:idx val="18"/>
            <c:bubble3D val="0"/>
            <c:spPr>
              <a:solidFill>
                <a:srgbClr val="00B050">
                  <a:alpha val="89000"/>
                </a:srgbClr>
              </a:solidFill>
              <a:ln w="19050">
                <a:solidFill>
                  <a:schemeClr val="bg1"/>
                </a:solidFill>
              </a:ln>
              <a:effectLst/>
            </c:spPr>
            <c:extLst>
              <c:ext xmlns:c16="http://schemas.microsoft.com/office/drawing/2014/chart" uri="{C3380CC4-5D6E-409C-BE32-E72D297353CC}">
                <c16:uniqueId val="{00000025-0E3A-479D-BAF3-C72F2DB57B10}"/>
              </c:ext>
            </c:extLst>
          </c:dPt>
          <c:dPt>
            <c:idx val="19"/>
            <c:bubble3D val="0"/>
            <c:spPr>
              <a:solidFill>
                <a:srgbClr val="00B050">
                  <a:alpha val="89000"/>
                </a:srgbClr>
              </a:solidFill>
              <a:ln w="19050">
                <a:solidFill>
                  <a:schemeClr val="bg1"/>
                </a:solidFill>
              </a:ln>
              <a:effectLst/>
            </c:spPr>
            <c:extLst>
              <c:ext xmlns:c16="http://schemas.microsoft.com/office/drawing/2014/chart" uri="{C3380CC4-5D6E-409C-BE32-E72D297353CC}">
                <c16:uniqueId val="{00000027-0E3A-479D-BAF3-C72F2DB57B10}"/>
              </c:ext>
            </c:extLst>
          </c:dPt>
          <c:val>
            <c:numLit>
              <c:formatCode>General</c:formatCode>
              <c:ptCount val="20"/>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numLit>
          </c:val>
          <c:extLst>
            <c:ext xmlns:c16="http://schemas.microsoft.com/office/drawing/2014/chart" uri="{C3380CC4-5D6E-409C-BE32-E72D297353CC}">
              <c16:uniqueId val="{00000028-0E3A-479D-BAF3-C72F2DB57B10}"/>
            </c:ext>
          </c:extLst>
        </c:ser>
        <c:dLbls>
          <c:showLegendKey val="0"/>
          <c:showVal val="0"/>
          <c:showCatName val="0"/>
          <c:showSerName val="0"/>
          <c:showPercent val="0"/>
          <c:showBubbleSize val="0"/>
          <c:showLeaderLines val="1"/>
        </c:dLbls>
        <c:firstSliceAng val="0"/>
        <c:holeSize val="75"/>
      </c:doughnutChart>
      <c:doughnutChart>
        <c:varyColors val="1"/>
        <c:ser>
          <c:idx val="1"/>
          <c:order val="1"/>
          <c:dPt>
            <c:idx val="0"/>
            <c:bubble3D val="0"/>
            <c:spPr>
              <a:noFill/>
              <a:ln w="19050">
                <a:solidFill>
                  <a:schemeClr val="lt1"/>
                </a:solidFill>
              </a:ln>
              <a:effectLst/>
            </c:spPr>
            <c:extLst>
              <c:ext xmlns:c16="http://schemas.microsoft.com/office/drawing/2014/chart" uri="{C3380CC4-5D6E-409C-BE32-E72D297353CC}">
                <c16:uniqueId val="{0000002A-0E3A-479D-BAF3-C72F2DB57B10}"/>
              </c:ext>
            </c:extLst>
          </c:dPt>
          <c:dPt>
            <c:idx val="1"/>
            <c:bubble3D val="0"/>
            <c:spPr>
              <a:solidFill>
                <a:schemeClr val="bg1">
                  <a:alpha val="85000"/>
                </a:schemeClr>
              </a:solidFill>
              <a:ln w="19050">
                <a:solidFill>
                  <a:schemeClr val="lt1"/>
                </a:solidFill>
              </a:ln>
              <a:effectLst/>
            </c:spPr>
            <c:extLst>
              <c:ext xmlns:c16="http://schemas.microsoft.com/office/drawing/2014/chart" uri="{C3380CC4-5D6E-409C-BE32-E72D297353CC}">
                <c16:uniqueId val="{0000002B-0E3A-479D-BAF3-C72F2DB57B10}"/>
              </c:ext>
            </c:extLst>
          </c:dPt>
          <c:val>
            <c:numRef>
              <c:f>Feuil1!$F$26:$G$26</c:f>
              <c:numCache>
                <c:formatCode>0.00%</c:formatCode>
                <c:ptCount val="2"/>
                <c:pt idx="0" formatCode="0%">
                  <c:v>0</c:v>
                </c:pt>
                <c:pt idx="1">
                  <c:v>1</c:v>
                </c:pt>
              </c:numCache>
            </c:numRef>
          </c:val>
          <c:extLst>
            <c:ext xmlns:c16="http://schemas.microsoft.com/office/drawing/2014/chart" uri="{C3380CC4-5D6E-409C-BE32-E72D297353CC}">
              <c16:uniqueId val="{00000029-0E3A-479D-BAF3-C72F2DB57B10}"/>
            </c:ext>
          </c:extLst>
        </c:ser>
        <c:dLbls>
          <c:showLegendKey val="0"/>
          <c:showVal val="0"/>
          <c:showCatName val="0"/>
          <c:showSerName val="0"/>
          <c:showPercent val="0"/>
          <c:showBubbleSize val="0"/>
          <c:showLeaderLines val="1"/>
        </c:dLbls>
        <c:firstSliceAng val="0"/>
        <c:holeSize val="75"/>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hyperlink" Target="https://pro.attitude-manche.fr/equinoxe/rejoindre-equinoxe/" TargetMode="Externa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20</xdr:col>
      <xdr:colOff>-1</xdr:colOff>
      <xdr:row>2</xdr:row>
      <xdr:rowOff>166686</xdr:rowOff>
    </xdr:from>
    <xdr:to>
      <xdr:col>28</xdr:col>
      <xdr:colOff>261938</xdr:colOff>
      <xdr:row>11</xdr:row>
      <xdr:rowOff>23813</xdr:rowOff>
    </xdr:to>
    <xdr:graphicFrame macro="">
      <xdr:nvGraphicFramePr>
        <xdr:cNvPr id="4" name="Graphique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772822</xdr:colOff>
      <xdr:row>2</xdr:row>
      <xdr:rowOff>30306</xdr:rowOff>
    </xdr:from>
    <xdr:to>
      <xdr:col>14</xdr:col>
      <xdr:colOff>571499</xdr:colOff>
      <xdr:row>12</xdr:row>
      <xdr:rowOff>23812</xdr:rowOff>
    </xdr:to>
    <xdr:graphicFrame macro="">
      <xdr:nvGraphicFramePr>
        <xdr:cNvPr id="6" name="Graphique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333375</xdr:colOff>
      <xdr:row>12</xdr:row>
      <xdr:rowOff>190499</xdr:rowOff>
    </xdr:from>
    <xdr:to>
      <xdr:col>14</xdr:col>
      <xdr:colOff>47626</xdr:colOff>
      <xdr:row>27</xdr:row>
      <xdr:rowOff>142875</xdr:rowOff>
    </xdr:to>
    <xdr:graphicFrame macro="">
      <xdr:nvGraphicFramePr>
        <xdr:cNvPr id="7" name="Graphique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181840</xdr:colOff>
      <xdr:row>2</xdr:row>
      <xdr:rowOff>125559</xdr:rowOff>
    </xdr:from>
    <xdr:to>
      <xdr:col>18</xdr:col>
      <xdr:colOff>595311</xdr:colOff>
      <xdr:row>12</xdr:row>
      <xdr:rowOff>95250</xdr:rowOff>
    </xdr:to>
    <xdr:graphicFrame macro="">
      <xdr:nvGraphicFramePr>
        <xdr:cNvPr id="8" name="Graphique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529439</xdr:colOff>
      <xdr:row>12</xdr:row>
      <xdr:rowOff>218023</xdr:rowOff>
    </xdr:from>
    <xdr:to>
      <xdr:col>18</xdr:col>
      <xdr:colOff>166686</xdr:colOff>
      <xdr:row>27</xdr:row>
      <xdr:rowOff>47624</xdr:rowOff>
    </xdr:to>
    <xdr:graphicFrame macro="">
      <xdr:nvGraphicFramePr>
        <xdr:cNvPr id="9" name="Graphique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647267</xdr:colOff>
      <xdr:row>5</xdr:row>
      <xdr:rowOff>58449</xdr:rowOff>
    </xdr:from>
    <xdr:to>
      <xdr:col>13</xdr:col>
      <xdr:colOff>47624</xdr:colOff>
      <xdr:row>9</xdr:row>
      <xdr:rowOff>119063</xdr:rowOff>
    </xdr:to>
    <xdr:sp macro="" textlink="$F$8">
      <xdr:nvSpPr>
        <xdr:cNvPr id="10" name="ZoneTexte 9"/>
        <xdr:cNvSpPr txBox="1"/>
      </xdr:nvSpPr>
      <xdr:spPr>
        <a:xfrm>
          <a:off x="17887517" y="2725449"/>
          <a:ext cx="1686357" cy="12036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703070A-D8FC-44DD-93CB-316AE2877F38}" type="TxLink">
            <a:rPr lang="en-US" sz="4800" b="1" i="0" u="none" strike="noStrike">
              <a:solidFill>
                <a:srgbClr val="0070C0"/>
              </a:solidFill>
              <a:latin typeface="Calibri"/>
              <a:cs typeface="Calibri"/>
            </a:rPr>
            <a:pPr/>
            <a:t>0%</a:t>
          </a:fld>
          <a:endParaRPr lang="fr-FR" sz="4800" b="1">
            <a:solidFill>
              <a:srgbClr val="0070C0"/>
            </a:solidFill>
          </a:endParaRPr>
        </a:p>
      </xdr:txBody>
    </xdr:sp>
    <xdr:clientData/>
  </xdr:twoCellAnchor>
  <xdr:twoCellAnchor>
    <xdr:from>
      <xdr:col>10</xdr:col>
      <xdr:colOff>253524</xdr:colOff>
      <xdr:row>1</xdr:row>
      <xdr:rowOff>1483</xdr:rowOff>
    </xdr:from>
    <xdr:to>
      <xdr:col>12</xdr:col>
      <xdr:colOff>586033</xdr:colOff>
      <xdr:row>3</xdr:row>
      <xdr:rowOff>226620</xdr:rowOff>
    </xdr:to>
    <xdr:sp macro="" textlink="$A$8">
      <xdr:nvSpPr>
        <xdr:cNvPr id="13" name="ZoneTexte 12"/>
        <xdr:cNvSpPr txBox="1"/>
      </xdr:nvSpPr>
      <xdr:spPr>
        <a:xfrm>
          <a:off x="17589024" y="1096858"/>
          <a:ext cx="1856509" cy="6061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0B357A65-D524-4353-887F-079CC7F87E34}" type="TxLink">
            <a:rPr lang="en-US" sz="2800" b="1" i="0" u="none" strike="noStrike">
              <a:solidFill>
                <a:srgbClr val="0070C0"/>
              </a:solidFill>
              <a:latin typeface="Calibri"/>
              <a:cs typeface="Calibri"/>
            </a:rPr>
            <a:pPr/>
            <a:t>Hospitalité</a:t>
          </a:fld>
          <a:endParaRPr lang="fr-FR" sz="4800" b="1">
            <a:solidFill>
              <a:srgbClr val="0070C0"/>
            </a:solidFill>
          </a:endParaRPr>
        </a:p>
      </xdr:txBody>
    </xdr:sp>
    <xdr:clientData/>
  </xdr:twoCellAnchor>
  <xdr:twoCellAnchor>
    <xdr:from>
      <xdr:col>15</xdr:col>
      <xdr:colOff>205654</xdr:colOff>
      <xdr:row>5</xdr:row>
      <xdr:rowOff>103909</xdr:rowOff>
    </xdr:from>
    <xdr:to>
      <xdr:col>17</xdr:col>
      <xdr:colOff>314758</xdr:colOff>
      <xdr:row>8</xdr:row>
      <xdr:rowOff>254143</xdr:rowOff>
    </xdr:to>
    <xdr:sp macro="" textlink="$F$12">
      <xdr:nvSpPr>
        <xdr:cNvPr id="14" name="ZoneTexte 13"/>
        <xdr:cNvSpPr txBox="1"/>
      </xdr:nvSpPr>
      <xdr:spPr>
        <a:xfrm>
          <a:off x="21368472" y="2770909"/>
          <a:ext cx="1633104" cy="19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94045F53-FD88-4BBD-BD0F-E50EBEED29FF}" type="TxLink">
            <a:rPr lang="en-US" sz="4800" b="1" i="0" u="none" strike="noStrike">
              <a:solidFill>
                <a:srgbClr val="7030A0"/>
              </a:solidFill>
              <a:latin typeface="Calibri"/>
              <a:cs typeface="Calibri"/>
            </a:rPr>
            <a:pPr/>
            <a:t>0%</a:t>
          </a:fld>
          <a:endParaRPr lang="fr-FR" sz="13800" b="1">
            <a:solidFill>
              <a:srgbClr val="7030A0"/>
            </a:solidFill>
          </a:endParaRPr>
        </a:p>
      </xdr:txBody>
    </xdr:sp>
    <xdr:clientData/>
  </xdr:twoCellAnchor>
  <xdr:twoCellAnchor>
    <xdr:from>
      <xdr:col>13</xdr:col>
      <xdr:colOff>571066</xdr:colOff>
      <xdr:row>1</xdr:row>
      <xdr:rowOff>1732</xdr:rowOff>
    </xdr:from>
    <xdr:to>
      <xdr:col>19</xdr:col>
      <xdr:colOff>238125</xdr:colOff>
      <xdr:row>3</xdr:row>
      <xdr:rowOff>296142</xdr:rowOff>
    </xdr:to>
    <xdr:sp macro="" textlink="$A$12">
      <xdr:nvSpPr>
        <xdr:cNvPr id="15" name="ZoneTexte 14"/>
        <xdr:cNvSpPr txBox="1"/>
      </xdr:nvSpPr>
      <xdr:spPr>
        <a:xfrm>
          <a:off x="20192566" y="1097107"/>
          <a:ext cx="4239059" cy="6754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63826CCD-EC5B-4BB4-8740-A60B9103DC42}" type="TxLink">
            <a:rPr lang="en-US" sz="2800" b="1" i="0" u="none" strike="noStrike">
              <a:solidFill>
                <a:srgbClr val="7030A0"/>
              </a:solidFill>
              <a:latin typeface="Calibri"/>
              <a:cs typeface="Calibri"/>
            </a:rPr>
            <a:pPr/>
            <a:t>Partage et transmission</a:t>
          </a:fld>
          <a:endParaRPr lang="fr-FR" sz="6600" b="1">
            <a:solidFill>
              <a:srgbClr val="7030A0"/>
            </a:solidFill>
          </a:endParaRPr>
        </a:p>
      </xdr:txBody>
    </xdr:sp>
    <xdr:clientData/>
  </xdr:twoCellAnchor>
  <xdr:twoCellAnchor>
    <xdr:from>
      <xdr:col>11</xdr:col>
      <xdr:colOff>23134</xdr:colOff>
      <xdr:row>17</xdr:row>
      <xdr:rowOff>263421</xdr:rowOff>
    </xdr:from>
    <xdr:to>
      <xdr:col>12</xdr:col>
      <xdr:colOff>715860</xdr:colOff>
      <xdr:row>21</xdr:row>
      <xdr:rowOff>194149</xdr:rowOff>
    </xdr:to>
    <xdr:sp macro="" textlink="$F$20">
      <xdr:nvSpPr>
        <xdr:cNvPr id="16" name="ZoneTexte 15"/>
        <xdr:cNvSpPr txBox="1"/>
      </xdr:nvSpPr>
      <xdr:spPr>
        <a:xfrm>
          <a:off x="18137952" y="7727557"/>
          <a:ext cx="1454726" cy="1039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034F37C7-9FBB-4467-A2AE-4485F8919029}" type="TxLink">
            <a:rPr lang="en-US" sz="4800" b="1" i="0" u="none" strike="noStrike">
              <a:solidFill>
                <a:srgbClr val="FFC000"/>
              </a:solidFill>
              <a:latin typeface="Calibri"/>
              <a:cs typeface="Calibri"/>
            </a:rPr>
            <a:pPr/>
            <a:t>0%</a:t>
          </a:fld>
          <a:endParaRPr lang="fr-FR" sz="13800" b="1">
            <a:solidFill>
              <a:srgbClr val="FFC000"/>
            </a:solidFill>
          </a:endParaRPr>
        </a:p>
      </xdr:txBody>
    </xdr:sp>
    <xdr:clientData/>
  </xdr:twoCellAnchor>
  <xdr:twoCellAnchor>
    <xdr:from>
      <xdr:col>10</xdr:col>
      <xdr:colOff>67292</xdr:colOff>
      <xdr:row>13</xdr:row>
      <xdr:rowOff>99393</xdr:rowOff>
    </xdr:from>
    <xdr:to>
      <xdr:col>13</xdr:col>
      <xdr:colOff>22266</xdr:colOff>
      <xdr:row>15</xdr:row>
      <xdr:rowOff>277585</xdr:rowOff>
    </xdr:to>
    <xdr:sp macro="" textlink="$A$20">
      <xdr:nvSpPr>
        <xdr:cNvPr id="17" name="ZoneTexte 16"/>
        <xdr:cNvSpPr txBox="1"/>
      </xdr:nvSpPr>
      <xdr:spPr>
        <a:xfrm>
          <a:off x="17402792" y="5100018"/>
          <a:ext cx="2240974" cy="8449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ABDC2760-B626-41B4-942A-396CC65C12D2}" type="TxLink">
            <a:rPr lang="en-US" sz="2800" b="1" i="0" u="none" strike="noStrike">
              <a:solidFill>
                <a:srgbClr val="FFC000"/>
              </a:solidFill>
              <a:latin typeface="Calibri"/>
              <a:cs typeface="Calibri"/>
            </a:rPr>
            <a:pPr/>
            <a:t>Préservation</a:t>
          </a:fld>
          <a:endParaRPr lang="fr-FR" sz="6600" b="1">
            <a:solidFill>
              <a:srgbClr val="FFC000"/>
            </a:solidFill>
          </a:endParaRPr>
        </a:p>
      </xdr:txBody>
    </xdr:sp>
    <xdr:clientData/>
  </xdr:twoCellAnchor>
  <xdr:twoCellAnchor>
    <xdr:from>
      <xdr:col>15</xdr:col>
      <xdr:colOff>144668</xdr:colOff>
      <xdr:row>17</xdr:row>
      <xdr:rowOff>321007</xdr:rowOff>
    </xdr:from>
    <xdr:to>
      <xdr:col>17</xdr:col>
      <xdr:colOff>75394</xdr:colOff>
      <xdr:row>21</xdr:row>
      <xdr:rowOff>213635</xdr:rowOff>
    </xdr:to>
    <xdr:sp macro="" textlink="$F$26">
      <xdr:nvSpPr>
        <xdr:cNvPr id="18" name="ZoneTexte 17"/>
        <xdr:cNvSpPr txBox="1"/>
      </xdr:nvSpPr>
      <xdr:spPr>
        <a:xfrm>
          <a:off x="21194918" y="6583695"/>
          <a:ext cx="1454726" cy="10118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AAF5CBC4-363E-4EB1-914C-A7DC543D69EE}" type="TxLink">
            <a:rPr lang="en-US" sz="4800" b="1" i="0" u="none" strike="noStrike">
              <a:solidFill>
                <a:srgbClr val="00B050"/>
              </a:solidFill>
              <a:latin typeface="Calibri"/>
              <a:cs typeface="Calibri"/>
            </a:rPr>
            <a:pPr/>
            <a:t>0%</a:t>
          </a:fld>
          <a:endParaRPr lang="fr-FR" sz="71400" b="1">
            <a:solidFill>
              <a:srgbClr val="00B050"/>
            </a:solidFill>
          </a:endParaRPr>
        </a:p>
      </xdr:txBody>
    </xdr:sp>
    <xdr:clientData/>
  </xdr:twoCellAnchor>
  <xdr:twoCellAnchor>
    <xdr:from>
      <xdr:col>13</xdr:col>
      <xdr:colOff>512307</xdr:colOff>
      <xdr:row>13</xdr:row>
      <xdr:rowOff>104157</xdr:rowOff>
    </xdr:from>
    <xdr:to>
      <xdr:col>18</xdr:col>
      <xdr:colOff>580159</xdr:colOff>
      <xdr:row>15</xdr:row>
      <xdr:rowOff>253774</xdr:rowOff>
    </xdr:to>
    <xdr:sp macro="" textlink="$A$26">
      <xdr:nvSpPr>
        <xdr:cNvPr id="19" name="ZoneTexte 18"/>
        <xdr:cNvSpPr txBox="1"/>
      </xdr:nvSpPr>
      <xdr:spPr>
        <a:xfrm>
          <a:off x="20133807" y="5080970"/>
          <a:ext cx="3877852" cy="8163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F4C69319-9DC1-41A8-B8E1-36B0695D394C}" type="TxLink">
            <a:rPr lang="en-US" sz="2800" b="1" i="0" u="none" strike="noStrike">
              <a:solidFill>
                <a:srgbClr val="00B050"/>
              </a:solidFill>
              <a:latin typeface="Calibri"/>
              <a:cs typeface="Calibri"/>
            </a:rPr>
            <a:pPr/>
            <a:t>Valorisation du territoire </a:t>
          </a:fld>
          <a:endParaRPr lang="fr-FR" sz="8800" b="1">
            <a:solidFill>
              <a:srgbClr val="00B050"/>
            </a:solidFill>
          </a:endParaRPr>
        </a:p>
      </xdr:txBody>
    </xdr:sp>
    <xdr:clientData/>
  </xdr:twoCellAnchor>
  <xdr:twoCellAnchor>
    <xdr:from>
      <xdr:col>0</xdr:col>
      <xdr:colOff>5295901</xdr:colOff>
      <xdr:row>28</xdr:row>
      <xdr:rowOff>31483</xdr:rowOff>
    </xdr:from>
    <xdr:to>
      <xdr:col>0</xdr:col>
      <xdr:colOff>6750627</xdr:colOff>
      <xdr:row>28</xdr:row>
      <xdr:rowOff>676586</xdr:rowOff>
    </xdr:to>
    <xdr:sp macro="" textlink="$G$28">
      <xdr:nvSpPr>
        <xdr:cNvPr id="20" name="ZoneTexte 19"/>
        <xdr:cNvSpPr txBox="1"/>
      </xdr:nvSpPr>
      <xdr:spPr>
        <a:xfrm>
          <a:off x="5295901" y="8876126"/>
          <a:ext cx="1454726" cy="6451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5E01D42E-30C3-4BD0-9F8D-81D7F65F9964}" type="TxLink">
            <a:rPr lang="en-US" sz="1100" b="0" i="0" u="none" strike="noStrike">
              <a:solidFill>
                <a:srgbClr val="000000"/>
              </a:solidFill>
              <a:latin typeface="Calibri"/>
              <a:cs typeface="Calibri"/>
            </a:rPr>
            <a:pPr/>
            <a:t> </a:t>
          </a:fld>
          <a:endParaRPr lang="fr-FR" sz="8800" b="1">
            <a:solidFill>
              <a:srgbClr val="FFC000"/>
            </a:solidFill>
          </a:endParaRPr>
        </a:p>
      </xdr:txBody>
    </xdr:sp>
    <xdr:clientData/>
  </xdr:twoCellAnchor>
  <xdr:twoCellAnchor>
    <xdr:from>
      <xdr:col>22</xdr:col>
      <xdr:colOff>738186</xdr:colOff>
      <xdr:row>4</xdr:row>
      <xdr:rowOff>427327</xdr:rowOff>
    </xdr:from>
    <xdr:to>
      <xdr:col>28</xdr:col>
      <xdr:colOff>251979</xdr:colOff>
      <xdr:row>7</xdr:row>
      <xdr:rowOff>119062</xdr:rowOff>
    </xdr:to>
    <xdr:sp macro="" textlink="$F$27">
      <xdr:nvSpPr>
        <xdr:cNvPr id="21" name="ZoneTexte 20"/>
        <xdr:cNvSpPr txBox="1"/>
      </xdr:nvSpPr>
      <xdr:spPr>
        <a:xfrm>
          <a:off x="27217686" y="2308515"/>
          <a:ext cx="4085793" cy="11204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92583FFF-DD6D-4ECB-B5C7-BCF19C6A98F1}" type="TxLink">
            <a:rPr lang="en-US" sz="5400" b="1" i="0" u="none" strike="noStrike">
              <a:solidFill>
                <a:srgbClr val="000000"/>
              </a:solidFill>
              <a:latin typeface="Calibri"/>
              <a:cs typeface="Calibri"/>
            </a:rPr>
            <a:pPr/>
            <a:t>0%</a:t>
          </a:fld>
          <a:endParaRPr lang="fr-FR" sz="85700" b="1">
            <a:solidFill>
              <a:srgbClr val="FFC000"/>
            </a:solidFill>
          </a:endParaRPr>
        </a:p>
      </xdr:txBody>
    </xdr:sp>
    <xdr:clientData/>
  </xdr:twoCellAnchor>
  <xdr:twoCellAnchor>
    <xdr:from>
      <xdr:col>0</xdr:col>
      <xdr:colOff>404812</xdr:colOff>
      <xdr:row>27</xdr:row>
      <xdr:rowOff>23811</xdr:rowOff>
    </xdr:from>
    <xdr:to>
      <xdr:col>27</xdr:col>
      <xdr:colOff>380999</xdr:colOff>
      <xdr:row>28</xdr:row>
      <xdr:rowOff>280986</xdr:rowOff>
    </xdr:to>
    <xdr:sp macro="" textlink="">
      <xdr:nvSpPr>
        <xdr:cNvPr id="22" name="Rectangle à coins arrondis 21">
          <a:hlinkClick xmlns:r="http://schemas.openxmlformats.org/officeDocument/2006/relationships" r:id="rId6"/>
        </xdr:cNvPr>
        <xdr:cNvSpPr/>
      </xdr:nvSpPr>
      <xdr:spPr>
        <a:xfrm>
          <a:off x="404812" y="9334499"/>
          <a:ext cx="30265687" cy="1042987"/>
        </a:xfrm>
        <a:prstGeom prst="round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4400" b="1">
              <a:solidFill>
                <a:schemeClr val="accent4"/>
              </a:solidFill>
            </a:rPr>
            <a:t>Partagez nous</a:t>
          </a:r>
          <a:r>
            <a:rPr lang="fr-FR" sz="4400" b="1" baseline="0">
              <a:solidFill>
                <a:schemeClr val="accent4"/>
              </a:solidFill>
            </a:rPr>
            <a:t> vos résultats &amp; votre intérêt </a:t>
          </a:r>
          <a:r>
            <a:rPr lang="fr-FR" sz="4400" b="1" baseline="0"/>
            <a:t>via notre formulaire en ligne en cliquant ici ! I</a:t>
          </a:r>
          <a:endParaRPr lang="fr-FR" sz="1600" b="1"/>
        </a:p>
      </xdr:txBody>
    </xdr:sp>
    <xdr:clientData/>
  </xdr:twoCellAnchor>
  <xdr:twoCellAnchor>
    <xdr:from>
      <xdr:col>20</xdr:col>
      <xdr:colOff>238125</xdr:colOff>
      <xdr:row>11</xdr:row>
      <xdr:rowOff>23812</xdr:rowOff>
    </xdr:from>
    <xdr:to>
      <xdr:col>27</xdr:col>
      <xdr:colOff>71437</xdr:colOff>
      <xdr:row>23</xdr:row>
      <xdr:rowOff>214312</xdr:rowOff>
    </xdr:to>
    <xdr:sp macro="" textlink="$C$29">
      <xdr:nvSpPr>
        <xdr:cNvPr id="2" name="Rectangle à coins arrondis 1"/>
        <xdr:cNvSpPr/>
      </xdr:nvSpPr>
      <xdr:spPr>
        <a:xfrm>
          <a:off x="25193625" y="4500562"/>
          <a:ext cx="5167312" cy="3857625"/>
        </a:xfrm>
        <a:prstGeom prst="round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CA146AD9-0BA9-44D7-AA4A-40F2EF39E903}" type="TxLink">
            <a:rPr lang="en-US" sz="3600" b="1" i="0" u="none" strike="noStrike">
              <a:solidFill>
                <a:schemeClr val="bg1"/>
              </a:solidFill>
              <a:latin typeface="Hackney Vector"/>
            </a:rPr>
            <a:pPr algn="ctr"/>
            <a:t>PHASE 1 : Vous avez encore du chemin à parcourir. On peut vous aider ! </a:t>
          </a:fld>
          <a:endParaRPr lang="fr-FR" sz="900">
            <a:solidFill>
              <a:schemeClr val="bg1"/>
            </a:solidFill>
          </a:endParaRPr>
        </a:p>
      </xdr:txBody>
    </xdr:sp>
    <xdr:clientData/>
  </xdr:twoCellAnchor>
  <xdr:twoCellAnchor>
    <xdr:from>
      <xdr:col>21</xdr:col>
      <xdr:colOff>142875</xdr:colOff>
      <xdr:row>7</xdr:row>
      <xdr:rowOff>95249</xdr:rowOff>
    </xdr:from>
    <xdr:to>
      <xdr:col>25</xdr:col>
      <xdr:colOff>642937</xdr:colOff>
      <xdr:row>9</xdr:row>
      <xdr:rowOff>261938</xdr:rowOff>
    </xdr:to>
    <xdr:sp macro="" textlink="">
      <xdr:nvSpPr>
        <xdr:cNvPr id="3" name="ZoneTexte 2"/>
        <xdr:cNvSpPr txBox="1"/>
      </xdr:nvSpPr>
      <xdr:spPr>
        <a:xfrm>
          <a:off x="25860375" y="3405187"/>
          <a:ext cx="3548062" cy="666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6600" b="1">
              <a:latin typeface="Hackney Vector" panose="00000800000000000000" pitchFamily="2" charset="0"/>
            </a:rPr>
            <a:t>score</a:t>
          </a:r>
        </a:p>
      </xdr:txBody>
    </xdr:sp>
    <xdr:clientData/>
  </xdr:twoCellAnchor>
  <xdr:twoCellAnchor>
    <xdr:from>
      <xdr:col>0</xdr:col>
      <xdr:colOff>4952999</xdr:colOff>
      <xdr:row>1</xdr:row>
      <xdr:rowOff>357186</xdr:rowOff>
    </xdr:from>
    <xdr:to>
      <xdr:col>0</xdr:col>
      <xdr:colOff>5429249</xdr:colOff>
      <xdr:row>3</xdr:row>
      <xdr:rowOff>333373</xdr:rowOff>
    </xdr:to>
    <xdr:sp macro="" textlink="">
      <xdr:nvSpPr>
        <xdr:cNvPr id="5" name="Flèche vers le bas 4"/>
        <xdr:cNvSpPr/>
      </xdr:nvSpPr>
      <xdr:spPr>
        <a:xfrm>
          <a:off x="4952999" y="1452561"/>
          <a:ext cx="476250" cy="523875"/>
        </a:xfrm>
        <a:prstGeom prst="downArrow">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2"/>
  <dimension ref="A1:LC381"/>
  <sheetViews>
    <sheetView tabSelected="1" zoomScale="40" zoomScaleNormal="40" workbookViewId="0">
      <pane xSplit="28" ySplit="29" topLeftCell="AC30" activePane="bottomRight" state="frozen"/>
      <selection pane="topRight" activeCell="AC1" sqref="AC1"/>
      <selection pane="bottomLeft" activeCell="A30" sqref="A30"/>
      <selection pane="bottomRight" activeCell="AD15" sqref="AD15"/>
    </sheetView>
  </sheetViews>
  <sheetFormatPr baseColWidth="10" defaultRowHeight="14.4" x14ac:dyDescent="0.3"/>
  <cols>
    <col min="1" max="1" width="149.6640625" customWidth="1"/>
    <col min="2" max="3" width="24.33203125" style="10" customWidth="1"/>
    <col min="4" max="4" width="24.44140625" style="10" customWidth="1"/>
    <col min="5" max="5" width="1.6640625" style="6" customWidth="1"/>
    <col min="6" max="6" width="1.6640625" style="8" customWidth="1"/>
    <col min="7" max="7" width="4.109375" style="6" customWidth="1"/>
    <col min="8" max="8" width="15" style="6" customWidth="1"/>
    <col min="9" max="9" width="3.109375" style="6" customWidth="1"/>
    <col min="13" max="13" width="11.44140625" customWidth="1"/>
    <col min="20" max="28" width="11.44140625" style="4"/>
    <col min="29" max="37" width="11.44140625" style="48"/>
    <col min="38" max="38" width="11.44140625" style="48" customWidth="1"/>
    <col min="39" max="110" width="11.44140625" style="48"/>
    <col min="111" max="111" width="12.88671875" style="48" customWidth="1"/>
    <col min="112" max="315" width="11.44140625" style="48"/>
  </cols>
  <sheetData>
    <row r="1" spans="1:315" ht="87" x14ac:dyDescent="1.25">
      <c r="A1" s="27" t="s">
        <v>40</v>
      </c>
      <c r="B1" s="28"/>
      <c r="C1" s="28"/>
      <c r="D1" s="28"/>
      <c r="E1" s="29"/>
      <c r="F1" s="29"/>
      <c r="G1" s="29"/>
      <c r="H1" s="29" t="s">
        <v>32</v>
      </c>
      <c r="I1" s="29"/>
      <c r="J1" s="30"/>
      <c r="K1" s="30"/>
      <c r="L1" s="30"/>
      <c r="M1" s="30"/>
      <c r="N1" s="30"/>
      <c r="O1" s="30"/>
      <c r="P1" s="30"/>
      <c r="Q1" s="30"/>
      <c r="R1" s="30"/>
      <c r="S1" s="30"/>
      <c r="T1" s="30"/>
      <c r="U1" s="30"/>
      <c r="V1" s="30"/>
      <c r="W1" s="30"/>
      <c r="X1" s="30"/>
      <c r="Y1" s="30"/>
      <c r="Z1" s="30"/>
      <c r="AA1" s="30"/>
      <c r="AB1" s="30"/>
      <c r="AC1" s="71"/>
    </row>
    <row r="2" spans="1:315" ht="28.8" x14ac:dyDescent="0.55000000000000004">
      <c r="A2" s="75" t="s">
        <v>39</v>
      </c>
      <c r="B2" s="9"/>
      <c r="C2" s="9"/>
      <c r="D2" s="9"/>
      <c r="E2" s="5"/>
      <c r="F2" s="5"/>
      <c r="G2" s="5"/>
      <c r="H2" s="5"/>
      <c r="I2" s="5"/>
      <c r="J2" s="3"/>
      <c r="K2" s="3"/>
      <c r="L2" s="3"/>
      <c r="M2" s="3"/>
      <c r="N2" s="3"/>
      <c r="O2" s="3"/>
      <c r="P2" s="3"/>
      <c r="Q2" s="3"/>
      <c r="R2" s="3"/>
      <c r="S2" s="3"/>
      <c r="T2" s="3"/>
      <c r="U2" s="3"/>
      <c r="V2" s="3"/>
      <c r="W2" s="3"/>
      <c r="X2" s="3"/>
      <c r="Y2" s="3"/>
      <c r="Z2" s="3"/>
      <c r="AA2" s="3"/>
      <c r="AB2" s="3"/>
      <c r="AC2" s="72"/>
    </row>
    <row r="3" spans="1:315" ht="15" thickBot="1" x14ac:dyDescent="0.35">
      <c r="A3" s="31"/>
      <c r="B3" s="9"/>
      <c r="C3" s="9"/>
      <c r="D3" s="9"/>
      <c r="E3" s="5"/>
      <c r="F3" s="5"/>
      <c r="G3" s="5"/>
      <c r="H3" s="5"/>
      <c r="I3" s="5"/>
      <c r="J3" s="3"/>
      <c r="K3" s="3"/>
      <c r="L3" s="3"/>
      <c r="M3" s="3"/>
      <c r="N3" s="3"/>
      <c r="O3" s="3"/>
      <c r="P3" s="3"/>
      <c r="Q3" s="3"/>
      <c r="R3" s="3"/>
      <c r="S3" s="3"/>
      <c r="T3" s="3"/>
      <c r="U3" s="3"/>
      <c r="V3" s="3"/>
      <c r="W3" s="3"/>
      <c r="X3" s="3"/>
      <c r="Y3" s="3"/>
      <c r="Z3" s="3"/>
      <c r="AA3" s="3"/>
      <c r="AB3" s="3"/>
      <c r="AC3" s="72"/>
    </row>
    <row r="4" spans="1:315" s="1" customFormat="1" ht="31.8" thickBot="1" x14ac:dyDescent="0.5">
      <c r="A4" s="32"/>
      <c r="B4" s="79" t="s">
        <v>1</v>
      </c>
      <c r="C4" s="77" t="s">
        <v>2</v>
      </c>
      <c r="D4" s="78" t="s">
        <v>3</v>
      </c>
      <c r="E4" s="13"/>
      <c r="F4" s="13"/>
      <c r="G4" s="13"/>
      <c r="H4" s="13"/>
      <c r="I4" s="11"/>
      <c r="J4" s="2"/>
      <c r="K4" s="2"/>
      <c r="L4" s="2"/>
      <c r="M4" s="2"/>
      <c r="N4" s="2"/>
      <c r="O4" s="2"/>
      <c r="P4" s="2"/>
      <c r="Q4" s="2"/>
      <c r="R4" s="2"/>
      <c r="S4" s="2"/>
      <c r="T4" s="2"/>
      <c r="U4" s="2"/>
      <c r="V4" s="2"/>
      <c r="W4" s="2"/>
      <c r="X4" s="2"/>
      <c r="Y4" s="2"/>
      <c r="Z4" s="2"/>
      <c r="AA4" s="2"/>
      <c r="AB4" s="2"/>
      <c r="AC4" s="73"/>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c r="CA4" s="62"/>
      <c r="CB4" s="62"/>
      <c r="CC4" s="62"/>
      <c r="CD4" s="62"/>
      <c r="CE4" s="62"/>
      <c r="CF4" s="62"/>
      <c r="CG4" s="62"/>
      <c r="CH4" s="62"/>
      <c r="CI4" s="62"/>
      <c r="CJ4" s="62"/>
      <c r="CK4" s="62"/>
      <c r="CL4" s="62"/>
      <c r="CM4" s="62"/>
      <c r="CN4" s="62"/>
      <c r="CO4" s="62"/>
      <c r="CP4" s="62"/>
      <c r="CQ4" s="62"/>
      <c r="CR4" s="62"/>
      <c r="CS4" s="62"/>
      <c r="CT4" s="62"/>
      <c r="CU4" s="62"/>
      <c r="CV4" s="62"/>
      <c r="CW4" s="62"/>
      <c r="CX4" s="62"/>
      <c r="CY4" s="62"/>
      <c r="CZ4" s="62"/>
      <c r="DA4" s="62"/>
      <c r="DB4" s="62"/>
      <c r="DC4" s="62"/>
      <c r="DD4" s="62"/>
      <c r="DE4" s="62"/>
      <c r="DF4" s="62"/>
      <c r="DG4" s="62"/>
      <c r="DH4" s="62"/>
      <c r="DI4" s="62"/>
      <c r="DJ4" s="62"/>
      <c r="DK4" s="62"/>
      <c r="DL4" s="62"/>
      <c r="DM4" s="62"/>
      <c r="DN4" s="62"/>
      <c r="DO4" s="62"/>
      <c r="DP4" s="62"/>
      <c r="DQ4" s="62"/>
      <c r="DR4" s="62"/>
      <c r="DS4" s="62"/>
      <c r="DT4" s="62"/>
      <c r="DU4" s="62"/>
      <c r="DV4" s="62"/>
      <c r="DW4" s="62"/>
      <c r="DX4" s="62"/>
      <c r="DY4" s="62"/>
      <c r="DZ4" s="62"/>
      <c r="EA4" s="62"/>
      <c r="EB4" s="62"/>
      <c r="EC4" s="62"/>
      <c r="ED4" s="62"/>
      <c r="EE4" s="62"/>
      <c r="EF4" s="62"/>
      <c r="EG4" s="62"/>
      <c r="EH4" s="62"/>
      <c r="EI4" s="62"/>
      <c r="EJ4" s="62"/>
      <c r="EK4" s="62"/>
      <c r="EL4" s="62"/>
      <c r="EM4" s="62"/>
      <c r="EN4" s="62"/>
      <c r="EO4" s="62"/>
      <c r="EP4" s="62"/>
      <c r="EQ4" s="62"/>
      <c r="ER4" s="62"/>
      <c r="ES4" s="62"/>
      <c r="ET4" s="62"/>
      <c r="EU4" s="62"/>
      <c r="EV4" s="62"/>
      <c r="EW4" s="62"/>
      <c r="EX4" s="62"/>
      <c r="EY4" s="62"/>
      <c r="EZ4" s="62"/>
      <c r="FA4" s="62"/>
      <c r="FB4" s="62"/>
      <c r="FC4" s="62"/>
      <c r="FD4" s="62"/>
      <c r="FE4" s="62"/>
      <c r="FF4" s="62"/>
      <c r="FG4" s="62"/>
      <c r="FH4" s="62"/>
      <c r="FI4" s="62"/>
      <c r="FJ4" s="62"/>
      <c r="FK4" s="62"/>
      <c r="FL4" s="62"/>
      <c r="FM4" s="62"/>
      <c r="FN4" s="62"/>
      <c r="FO4" s="62"/>
      <c r="FP4" s="62"/>
      <c r="FQ4" s="62"/>
      <c r="FR4" s="62"/>
      <c r="FS4" s="62"/>
      <c r="FT4" s="62"/>
      <c r="FU4" s="62"/>
      <c r="FV4" s="62"/>
      <c r="FW4" s="62"/>
      <c r="FX4" s="62"/>
      <c r="FY4" s="62"/>
      <c r="FZ4" s="62"/>
      <c r="GA4" s="62"/>
      <c r="GB4" s="62"/>
      <c r="GC4" s="62"/>
      <c r="GD4" s="62"/>
      <c r="GE4" s="62"/>
      <c r="GF4" s="62"/>
      <c r="GG4" s="62"/>
      <c r="GH4" s="62"/>
      <c r="GI4" s="62"/>
      <c r="GJ4" s="62"/>
      <c r="GK4" s="62"/>
      <c r="GL4" s="62"/>
      <c r="GM4" s="62"/>
      <c r="GN4" s="62"/>
      <c r="GO4" s="62"/>
      <c r="GP4" s="62"/>
      <c r="GQ4" s="62"/>
      <c r="GR4" s="62"/>
      <c r="GS4" s="62"/>
      <c r="GT4" s="62"/>
      <c r="GU4" s="62"/>
      <c r="GV4" s="62"/>
      <c r="GW4" s="62"/>
      <c r="GX4" s="62"/>
      <c r="GY4" s="62"/>
      <c r="GZ4" s="62"/>
      <c r="HA4" s="62"/>
      <c r="HB4" s="62"/>
      <c r="HC4" s="62"/>
      <c r="HD4" s="62"/>
      <c r="HE4" s="62"/>
      <c r="HF4" s="62"/>
      <c r="HG4" s="62"/>
      <c r="HH4" s="62"/>
      <c r="HI4" s="62"/>
      <c r="HJ4" s="62"/>
      <c r="HK4" s="62"/>
      <c r="HL4" s="62"/>
      <c r="HM4" s="62"/>
      <c r="HN4" s="62"/>
      <c r="HO4" s="62"/>
      <c r="HP4" s="62"/>
      <c r="HQ4" s="62"/>
      <c r="HR4" s="62"/>
      <c r="HS4" s="62"/>
      <c r="HT4" s="62"/>
      <c r="HU4" s="62"/>
      <c r="HV4" s="62"/>
      <c r="HW4" s="62"/>
      <c r="HX4" s="62"/>
      <c r="HY4" s="62"/>
      <c r="HZ4" s="62"/>
      <c r="IA4" s="62"/>
      <c r="IB4" s="62"/>
      <c r="IC4" s="62"/>
      <c r="ID4" s="62"/>
      <c r="IE4" s="62"/>
      <c r="IF4" s="62"/>
      <c r="IG4" s="62"/>
      <c r="IH4" s="62"/>
      <c r="II4" s="62"/>
      <c r="IJ4" s="62"/>
      <c r="IK4" s="62"/>
      <c r="IL4" s="62"/>
      <c r="IM4" s="62"/>
      <c r="IN4" s="62"/>
      <c r="IO4" s="62"/>
      <c r="IP4" s="62"/>
      <c r="IQ4" s="62"/>
      <c r="IR4" s="62"/>
      <c r="IS4" s="62"/>
      <c r="IT4" s="62"/>
      <c r="IU4" s="62"/>
      <c r="IV4" s="62"/>
      <c r="IW4" s="62"/>
      <c r="IX4" s="62"/>
      <c r="IY4" s="62"/>
      <c r="IZ4" s="62"/>
      <c r="JA4" s="62"/>
      <c r="JB4" s="62"/>
      <c r="JC4" s="62"/>
      <c r="JD4" s="62"/>
      <c r="JE4" s="62"/>
      <c r="JF4" s="62"/>
      <c r="JG4" s="62"/>
      <c r="JH4" s="62"/>
      <c r="JI4" s="62"/>
      <c r="JJ4" s="62"/>
      <c r="JK4" s="62"/>
      <c r="JL4" s="62"/>
      <c r="JM4" s="62"/>
      <c r="JN4" s="62"/>
      <c r="JO4" s="62"/>
      <c r="JP4" s="62"/>
      <c r="JQ4" s="62"/>
      <c r="JR4" s="62"/>
      <c r="JS4" s="62"/>
      <c r="JT4" s="62"/>
      <c r="JU4" s="62"/>
      <c r="JV4" s="62"/>
      <c r="JW4" s="62"/>
      <c r="JX4" s="62"/>
      <c r="JY4" s="62"/>
      <c r="JZ4" s="62"/>
      <c r="KA4" s="62"/>
      <c r="KB4" s="62"/>
      <c r="KC4" s="62"/>
      <c r="KD4" s="62"/>
      <c r="KE4" s="62"/>
      <c r="KF4" s="62"/>
      <c r="KG4" s="62"/>
      <c r="KH4" s="62"/>
      <c r="KI4" s="62"/>
      <c r="KJ4" s="62"/>
      <c r="KK4" s="62"/>
      <c r="KL4" s="62"/>
      <c r="KM4" s="62"/>
      <c r="KN4" s="62"/>
      <c r="KO4" s="62"/>
      <c r="KP4" s="62"/>
      <c r="KQ4" s="62"/>
      <c r="KR4" s="62"/>
      <c r="KS4" s="62"/>
      <c r="KT4" s="62"/>
      <c r="KU4" s="62"/>
      <c r="KV4" s="62"/>
      <c r="KW4" s="62"/>
      <c r="KX4" s="62"/>
      <c r="KY4" s="62"/>
      <c r="KZ4" s="62"/>
      <c r="LA4" s="62"/>
      <c r="LB4" s="62"/>
      <c r="LC4" s="62"/>
    </row>
    <row r="5" spans="1:315" ht="60.75" customHeight="1" x14ac:dyDescent="0.4">
      <c r="A5" s="33" t="s">
        <v>37</v>
      </c>
      <c r="B5" s="80" t="s">
        <v>38</v>
      </c>
      <c r="C5" s="80"/>
      <c r="D5" s="80"/>
      <c r="E5" s="14"/>
      <c r="F5" s="14"/>
      <c r="G5" s="81" t="s">
        <v>35</v>
      </c>
      <c r="H5" s="81" t="s">
        <v>34</v>
      </c>
      <c r="I5" s="81"/>
      <c r="J5" s="3"/>
      <c r="K5" s="3"/>
      <c r="L5" s="3"/>
      <c r="M5" s="3"/>
      <c r="N5" s="3"/>
      <c r="O5" s="3"/>
      <c r="P5" s="3"/>
      <c r="Q5" s="3"/>
      <c r="R5" s="3"/>
      <c r="S5" s="3"/>
      <c r="T5" s="3"/>
      <c r="U5" s="3"/>
      <c r="V5" s="3"/>
      <c r="W5" s="3"/>
      <c r="X5" s="3"/>
      <c r="Y5" s="3"/>
      <c r="Z5" s="3"/>
      <c r="AA5" s="3"/>
      <c r="AB5" s="3"/>
      <c r="AC5" s="72"/>
    </row>
    <row r="6" spans="1:315" ht="25.2" x14ac:dyDescent="0.45">
      <c r="A6" s="34" t="s">
        <v>0</v>
      </c>
      <c r="B6" s="18"/>
      <c r="C6" s="18"/>
      <c r="D6" s="18"/>
      <c r="E6" s="14"/>
      <c r="F6" s="15"/>
      <c r="G6" s="15"/>
      <c r="H6" s="18" t="str">
        <f>IF(COUNTA(B6:D6)&gt;1,"ERREUR","OK ")</f>
        <v xml:space="preserve">OK </v>
      </c>
      <c r="I6" s="5"/>
      <c r="J6" s="3"/>
      <c r="K6" s="3"/>
      <c r="L6" s="3"/>
      <c r="M6" s="3"/>
      <c r="N6" s="3"/>
      <c r="O6" s="3"/>
      <c r="P6" s="3"/>
      <c r="Q6" s="3"/>
      <c r="R6" s="3"/>
      <c r="S6" s="3"/>
      <c r="T6" s="3"/>
      <c r="U6" s="3"/>
      <c r="V6" s="3"/>
      <c r="W6" s="3"/>
      <c r="X6" s="3"/>
      <c r="Y6" s="3"/>
      <c r="Z6" s="3"/>
      <c r="AA6" s="3"/>
      <c r="AB6" s="3"/>
      <c r="AC6" s="72"/>
    </row>
    <row r="7" spans="1:315" ht="25.2" x14ac:dyDescent="0.45">
      <c r="A7" s="34" t="s">
        <v>4</v>
      </c>
      <c r="B7" s="18"/>
      <c r="C7" s="18"/>
      <c r="D7" s="18"/>
      <c r="E7" s="14"/>
      <c r="F7" s="15"/>
      <c r="G7" s="15"/>
      <c r="H7" s="18" t="str">
        <f t="shared" ref="H7:H25" si="0">IF(COUNTA(B7:D7)&gt;1,"ERREUR","OK ")</f>
        <v xml:space="preserve">OK </v>
      </c>
      <c r="I7" s="5"/>
      <c r="J7" s="3"/>
      <c r="K7" s="3"/>
      <c r="L7" s="3"/>
      <c r="M7" s="3"/>
      <c r="N7" s="3"/>
      <c r="O7" s="3"/>
      <c r="P7" s="3"/>
      <c r="Q7" s="3"/>
      <c r="R7" s="3"/>
      <c r="S7" s="3"/>
      <c r="T7" s="3"/>
      <c r="U7" s="3"/>
      <c r="V7" s="3"/>
      <c r="W7" s="3"/>
      <c r="X7" s="3"/>
      <c r="Y7" s="3"/>
      <c r="Z7" s="3"/>
      <c r="AA7" s="3"/>
      <c r="AB7" s="3"/>
      <c r="AC7" s="72"/>
    </row>
    <row r="8" spans="1:315" s="8" customFormat="1" ht="13.5" customHeight="1" x14ac:dyDescent="0.45">
      <c r="A8" s="35" t="s">
        <v>31</v>
      </c>
      <c r="B8" s="19">
        <f>COUNTA(B6:B7)*0</f>
        <v>0</v>
      </c>
      <c r="C8" s="19">
        <f>COUNTA(C6:C7)*0.5</f>
        <v>0</v>
      </c>
      <c r="D8" s="19">
        <f>COUNTA(D6:D7)*1</f>
        <v>0</v>
      </c>
      <c r="E8" s="14">
        <f>SUM(B8:D8)</f>
        <v>0</v>
      </c>
      <c r="F8" s="16">
        <f>E8/COUNTA(A6:A7)</f>
        <v>0</v>
      </c>
      <c r="G8" s="23">
        <f>100%-F8</f>
        <v>1</v>
      </c>
      <c r="H8" s="19"/>
      <c r="I8" s="5"/>
      <c r="J8" s="7"/>
      <c r="K8" s="7"/>
      <c r="L8" s="7"/>
      <c r="M8" s="7"/>
      <c r="N8" s="7"/>
      <c r="O8" s="7"/>
      <c r="P8" s="7"/>
      <c r="Q8" s="7"/>
      <c r="R8" s="7"/>
      <c r="S8" s="7"/>
      <c r="T8" s="7"/>
      <c r="U8" s="7"/>
      <c r="V8" s="7"/>
      <c r="W8" s="7"/>
      <c r="X8" s="7"/>
      <c r="Y8" s="7"/>
      <c r="Z8" s="7"/>
      <c r="AA8" s="7"/>
      <c r="AB8" s="7"/>
      <c r="AC8" s="74"/>
      <c r="AD8" s="54"/>
      <c r="AE8" s="54"/>
      <c r="AF8" s="54"/>
      <c r="AG8" s="54"/>
      <c r="AH8" s="54"/>
      <c r="AI8" s="54"/>
      <c r="AJ8" s="54"/>
      <c r="AK8" s="54"/>
      <c r="AL8" s="54"/>
      <c r="AM8" s="54"/>
      <c r="AN8" s="54"/>
      <c r="AO8" s="54"/>
      <c r="AP8" s="54"/>
      <c r="AQ8" s="54"/>
      <c r="AR8" s="54"/>
      <c r="AS8" s="54"/>
      <c r="AT8" s="54"/>
      <c r="AU8" s="54"/>
      <c r="AV8" s="54"/>
      <c r="AW8" s="54"/>
      <c r="AX8" s="54"/>
      <c r="AY8" s="54"/>
      <c r="AZ8" s="54"/>
      <c r="BA8" s="54"/>
      <c r="BB8" s="54"/>
      <c r="BC8" s="54"/>
      <c r="BD8" s="54"/>
      <c r="BE8" s="54"/>
      <c r="BF8" s="54"/>
      <c r="BG8" s="54"/>
      <c r="BH8" s="54"/>
      <c r="BI8" s="54"/>
      <c r="BJ8" s="54"/>
      <c r="BK8" s="54"/>
      <c r="BL8" s="54"/>
      <c r="BM8" s="54"/>
      <c r="BN8" s="54"/>
      <c r="BO8" s="54"/>
      <c r="BP8" s="54"/>
      <c r="BQ8" s="54"/>
      <c r="BR8" s="54"/>
      <c r="BS8" s="54"/>
      <c r="BT8" s="54"/>
      <c r="BU8" s="54"/>
      <c r="BV8" s="54"/>
      <c r="BW8" s="54"/>
      <c r="BX8" s="54"/>
      <c r="BY8" s="54"/>
      <c r="BZ8" s="54"/>
      <c r="CA8" s="54"/>
      <c r="CB8" s="54"/>
      <c r="CC8" s="54"/>
      <c r="CD8" s="54"/>
      <c r="CE8" s="54"/>
      <c r="CF8" s="54"/>
      <c r="CG8" s="54"/>
      <c r="CH8" s="54"/>
      <c r="CI8" s="54"/>
      <c r="CJ8" s="54"/>
      <c r="CK8" s="54"/>
      <c r="CL8" s="54"/>
      <c r="CM8" s="54"/>
      <c r="CN8" s="54"/>
      <c r="CO8" s="54"/>
      <c r="CP8" s="54"/>
      <c r="CQ8" s="54"/>
      <c r="CR8" s="54"/>
      <c r="CS8" s="54"/>
      <c r="CT8" s="54"/>
      <c r="CU8" s="54"/>
      <c r="CV8" s="54"/>
      <c r="CW8" s="54"/>
      <c r="CX8" s="54"/>
      <c r="CY8" s="54"/>
      <c r="CZ8" s="54"/>
      <c r="DA8" s="54"/>
      <c r="DB8" s="54"/>
      <c r="DC8" s="54"/>
      <c r="DD8" s="54"/>
      <c r="DE8" s="54"/>
      <c r="DF8" s="54"/>
      <c r="DG8" s="54"/>
      <c r="DH8" s="54"/>
      <c r="DI8" s="54"/>
      <c r="DJ8" s="54"/>
      <c r="DK8" s="54"/>
      <c r="DL8" s="54"/>
      <c r="DM8" s="54"/>
      <c r="DN8" s="54"/>
      <c r="DO8" s="54"/>
      <c r="DP8" s="54"/>
      <c r="DQ8" s="54"/>
      <c r="DR8" s="54"/>
      <c r="DS8" s="54"/>
      <c r="DT8" s="54"/>
      <c r="DU8" s="54"/>
      <c r="DV8" s="54"/>
      <c r="DW8" s="54"/>
      <c r="DX8" s="54"/>
      <c r="DY8" s="54"/>
      <c r="DZ8" s="54"/>
      <c r="EA8" s="54"/>
      <c r="EB8" s="54"/>
      <c r="EC8" s="54"/>
      <c r="ED8" s="54"/>
      <c r="EE8" s="54"/>
      <c r="EF8" s="54"/>
      <c r="EG8" s="54"/>
      <c r="EH8" s="54"/>
      <c r="EI8" s="54"/>
      <c r="EJ8" s="54"/>
      <c r="EK8" s="54"/>
      <c r="EL8" s="54"/>
      <c r="EM8" s="54"/>
      <c r="EN8" s="54"/>
      <c r="EO8" s="54"/>
      <c r="EP8" s="54"/>
      <c r="EQ8" s="54"/>
      <c r="ER8" s="54"/>
      <c r="ES8" s="54"/>
      <c r="ET8" s="54"/>
      <c r="EU8" s="54"/>
      <c r="EV8" s="54"/>
      <c r="EW8" s="54"/>
      <c r="EX8" s="54"/>
      <c r="EY8" s="54"/>
      <c r="EZ8" s="54"/>
      <c r="FA8" s="54"/>
      <c r="FB8" s="54"/>
      <c r="FC8" s="54"/>
      <c r="FD8" s="54"/>
      <c r="FE8" s="54"/>
      <c r="FF8" s="54"/>
      <c r="FG8" s="54"/>
      <c r="FH8" s="54"/>
      <c r="FI8" s="54"/>
      <c r="FJ8" s="54"/>
      <c r="FK8" s="54"/>
      <c r="FL8" s="54"/>
      <c r="FM8" s="54"/>
      <c r="FN8" s="54"/>
      <c r="FO8" s="54"/>
      <c r="FP8" s="54"/>
      <c r="FQ8" s="54"/>
      <c r="FR8" s="54"/>
      <c r="FS8" s="54"/>
      <c r="FT8" s="54"/>
      <c r="FU8" s="54"/>
      <c r="FV8" s="54"/>
      <c r="FW8" s="54"/>
      <c r="FX8" s="54"/>
      <c r="FY8" s="54"/>
      <c r="FZ8" s="54"/>
      <c r="GA8" s="54"/>
      <c r="GB8" s="54"/>
      <c r="GC8" s="54"/>
      <c r="GD8" s="54"/>
      <c r="GE8" s="54"/>
      <c r="GF8" s="54"/>
      <c r="GG8" s="54"/>
      <c r="GH8" s="54"/>
      <c r="GI8" s="54"/>
      <c r="GJ8" s="54"/>
      <c r="GK8" s="54"/>
      <c r="GL8" s="54"/>
      <c r="GM8" s="54"/>
      <c r="GN8" s="54"/>
      <c r="GO8" s="54"/>
      <c r="GP8" s="54"/>
      <c r="GQ8" s="54"/>
      <c r="GR8" s="54"/>
      <c r="GS8" s="54"/>
      <c r="GT8" s="54"/>
      <c r="GU8" s="54"/>
      <c r="GV8" s="54"/>
      <c r="GW8" s="54"/>
      <c r="GX8" s="54"/>
      <c r="GY8" s="54"/>
      <c r="GZ8" s="54"/>
      <c r="HA8" s="54"/>
      <c r="HB8" s="54"/>
      <c r="HC8" s="54"/>
      <c r="HD8" s="54"/>
      <c r="HE8" s="54"/>
      <c r="HF8" s="54"/>
      <c r="HG8" s="54"/>
      <c r="HH8" s="54"/>
      <c r="HI8" s="54"/>
      <c r="HJ8" s="54"/>
      <c r="HK8" s="54"/>
      <c r="HL8" s="54"/>
      <c r="HM8" s="54"/>
      <c r="HN8" s="54"/>
      <c r="HO8" s="54"/>
      <c r="HP8" s="54"/>
      <c r="HQ8" s="54"/>
      <c r="HR8" s="54"/>
      <c r="HS8" s="54"/>
      <c r="HT8" s="54"/>
      <c r="HU8" s="54"/>
      <c r="HV8" s="54"/>
      <c r="HW8" s="54"/>
      <c r="HX8" s="54"/>
      <c r="HY8" s="54"/>
      <c r="HZ8" s="54"/>
      <c r="IA8" s="54"/>
      <c r="IB8" s="54"/>
      <c r="IC8" s="54"/>
      <c r="ID8" s="54"/>
      <c r="IE8" s="54"/>
      <c r="IF8" s="54"/>
      <c r="IG8" s="54"/>
      <c r="IH8" s="54"/>
      <c r="II8" s="54"/>
      <c r="IJ8" s="54"/>
      <c r="IK8" s="54"/>
      <c r="IL8" s="54"/>
      <c r="IM8" s="54"/>
      <c r="IN8" s="54"/>
      <c r="IO8" s="54"/>
      <c r="IP8" s="54"/>
      <c r="IQ8" s="54"/>
      <c r="IR8" s="54"/>
      <c r="IS8" s="54"/>
      <c r="IT8" s="54"/>
      <c r="IU8" s="54"/>
      <c r="IV8" s="54"/>
      <c r="IW8" s="54"/>
      <c r="IX8" s="54"/>
      <c r="IY8" s="54"/>
      <c r="IZ8" s="54"/>
      <c r="JA8" s="54"/>
      <c r="JB8" s="54"/>
      <c r="JC8" s="54"/>
      <c r="JD8" s="54"/>
      <c r="JE8" s="54"/>
      <c r="JF8" s="54"/>
      <c r="JG8" s="54"/>
      <c r="JH8" s="54"/>
      <c r="JI8" s="54"/>
      <c r="JJ8" s="54"/>
      <c r="JK8" s="54"/>
      <c r="JL8" s="54"/>
      <c r="JM8" s="54"/>
      <c r="JN8" s="54"/>
      <c r="JO8" s="54"/>
      <c r="JP8" s="54"/>
      <c r="JQ8" s="54"/>
      <c r="JR8" s="54"/>
      <c r="JS8" s="54"/>
      <c r="JT8" s="54"/>
      <c r="JU8" s="54"/>
      <c r="JV8" s="54"/>
      <c r="JW8" s="54"/>
      <c r="JX8" s="54"/>
      <c r="JY8" s="54"/>
      <c r="JZ8" s="54"/>
      <c r="KA8" s="54"/>
      <c r="KB8" s="54"/>
      <c r="KC8" s="54"/>
      <c r="KD8" s="54"/>
      <c r="KE8" s="54"/>
      <c r="KF8" s="54"/>
      <c r="KG8" s="54"/>
      <c r="KH8" s="54"/>
      <c r="KI8" s="54"/>
      <c r="KJ8" s="54"/>
      <c r="KK8" s="54"/>
      <c r="KL8" s="54"/>
      <c r="KM8" s="54"/>
      <c r="KN8" s="54"/>
      <c r="KO8" s="54"/>
      <c r="KP8" s="54"/>
      <c r="KQ8" s="54"/>
      <c r="KR8" s="54"/>
      <c r="KS8" s="54"/>
      <c r="KT8" s="54"/>
      <c r="KU8" s="54"/>
      <c r="KV8" s="54"/>
      <c r="KW8" s="54"/>
      <c r="KX8" s="54"/>
      <c r="KY8" s="54"/>
      <c r="KZ8" s="54"/>
      <c r="LA8" s="54"/>
      <c r="LB8" s="54"/>
      <c r="LC8" s="54"/>
    </row>
    <row r="9" spans="1:315" ht="25.2" x14ac:dyDescent="0.45">
      <c r="A9" s="36" t="s">
        <v>5</v>
      </c>
      <c r="B9" s="18"/>
      <c r="C9" s="18"/>
      <c r="D9" s="18"/>
      <c r="E9" s="14"/>
      <c r="F9" s="15"/>
      <c r="G9" s="15"/>
      <c r="H9" s="18" t="str">
        <f t="shared" si="0"/>
        <v xml:space="preserve">OK </v>
      </c>
      <c r="I9" s="5"/>
      <c r="J9" s="3"/>
      <c r="K9" s="3"/>
      <c r="L9" s="3"/>
      <c r="M9" s="3"/>
      <c r="N9" s="3"/>
      <c r="O9" s="3"/>
      <c r="P9" s="3"/>
      <c r="Q9" s="3"/>
      <c r="R9" s="3"/>
      <c r="S9" s="3"/>
      <c r="T9" s="3"/>
      <c r="U9" s="3"/>
      <c r="V9" s="3"/>
      <c r="W9" s="3"/>
      <c r="X9" s="3"/>
      <c r="Y9" s="3"/>
      <c r="Z9" s="3"/>
      <c r="AA9" s="3"/>
      <c r="AB9" s="3"/>
      <c r="AC9" s="72"/>
    </row>
    <row r="10" spans="1:315" ht="25.2" x14ac:dyDescent="0.45">
      <c r="A10" s="36" t="s">
        <v>6</v>
      </c>
      <c r="B10" s="18"/>
      <c r="C10" s="18"/>
      <c r="D10" s="18"/>
      <c r="E10" s="14"/>
      <c r="F10" s="15"/>
      <c r="G10" s="15"/>
      <c r="H10" s="18" t="str">
        <f t="shared" si="0"/>
        <v xml:space="preserve">OK </v>
      </c>
      <c r="I10" s="5"/>
      <c r="J10" s="3"/>
      <c r="K10" s="3"/>
      <c r="L10" s="3"/>
      <c r="M10" s="3"/>
      <c r="N10" s="3"/>
      <c r="O10" s="3"/>
      <c r="P10" s="3"/>
      <c r="Q10" s="3"/>
      <c r="R10" s="3"/>
      <c r="S10" s="3"/>
      <c r="T10" s="3"/>
      <c r="U10" s="3"/>
      <c r="V10" s="3"/>
      <c r="W10" s="3"/>
      <c r="X10" s="3"/>
      <c r="Y10" s="3"/>
      <c r="Z10" s="3"/>
      <c r="AA10" s="3"/>
      <c r="AB10" s="3"/>
      <c r="AC10" s="72"/>
    </row>
    <row r="11" spans="1:315" ht="25.2" x14ac:dyDescent="0.45">
      <c r="A11" s="36" t="s">
        <v>7</v>
      </c>
      <c r="B11" s="18"/>
      <c r="C11" s="18"/>
      <c r="D11" s="18"/>
      <c r="E11" s="14"/>
      <c r="F11" s="15"/>
      <c r="G11" s="15"/>
      <c r="H11" s="18" t="str">
        <f t="shared" si="0"/>
        <v xml:space="preserve">OK </v>
      </c>
      <c r="I11" s="5"/>
      <c r="J11" s="3"/>
      <c r="K11" s="3"/>
      <c r="L11" s="3"/>
      <c r="M11" s="3"/>
      <c r="N11" s="3"/>
      <c r="O11" s="3"/>
      <c r="P11" s="3"/>
      <c r="Q11" s="3"/>
      <c r="R11" s="3"/>
      <c r="S11" s="3"/>
      <c r="T11" s="3"/>
      <c r="U11" s="3"/>
      <c r="V11" s="3"/>
      <c r="W11" s="3"/>
      <c r="X11" s="3"/>
      <c r="Y11" s="3"/>
      <c r="Z11" s="3"/>
      <c r="AA11" s="3"/>
      <c r="AB11" s="3"/>
      <c r="AC11" s="72"/>
    </row>
    <row r="12" spans="1:315" s="8" customFormat="1" ht="13.5" customHeight="1" x14ac:dyDescent="0.45">
      <c r="A12" s="35" t="s">
        <v>19</v>
      </c>
      <c r="B12" s="25"/>
      <c r="C12" s="25">
        <f>COUNTA(C9:C11)*0.5</f>
        <v>0</v>
      </c>
      <c r="D12" s="25">
        <f>COUNTA(D9:D11)*1</f>
        <v>0</v>
      </c>
      <c r="E12" s="14">
        <f>SUM(B12:D12)</f>
        <v>0</v>
      </c>
      <c r="F12" s="16">
        <f>E12/COUNTA(A9:A11)</f>
        <v>0</v>
      </c>
      <c r="G12" s="24">
        <f>100%-F12</f>
        <v>1</v>
      </c>
      <c r="H12" s="20" t="str">
        <f t="shared" si="0"/>
        <v>ERREUR</v>
      </c>
      <c r="I12" s="5"/>
      <c r="J12" s="7"/>
      <c r="K12" s="7"/>
      <c r="L12" s="7"/>
      <c r="M12" s="7"/>
      <c r="N12" s="7"/>
      <c r="O12" s="7"/>
      <c r="P12" s="7"/>
      <c r="Q12" s="7"/>
      <c r="R12" s="7"/>
      <c r="S12" s="7"/>
      <c r="T12" s="7"/>
      <c r="U12" s="7"/>
      <c r="V12" s="7"/>
      <c r="W12" s="7"/>
      <c r="X12" s="7"/>
      <c r="Y12" s="7"/>
      <c r="Z12" s="7"/>
      <c r="AA12" s="7"/>
      <c r="AB12" s="7"/>
      <c r="AC12" s="74"/>
      <c r="AD12" s="54"/>
      <c r="AE12" s="54"/>
      <c r="AF12" s="54"/>
      <c r="AG12" s="54"/>
      <c r="AH12" s="54"/>
      <c r="AI12" s="54"/>
      <c r="AJ12" s="54"/>
      <c r="AK12" s="54"/>
      <c r="AL12" s="54"/>
      <c r="AM12" s="54"/>
      <c r="AN12" s="54"/>
      <c r="AO12" s="54"/>
      <c r="AP12" s="54"/>
      <c r="AQ12" s="54"/>
      <c r="AR12" s="54"/>
      <c r="AS12" s="54"/>
      <c r="AT12" s="54"/>
      <c r="AU12" s="54"/>
      <c r="AV12" s="54"/>
      <c r="AW12" s="54"/>
      <c r="AX12" s="54"/>
      <c r="AY12" s="54"/>
      <c r="AZ12" s="54"/>
      <c r="BA12" s="54"/>
      <c r="BB12" s="54"/>
      <c r="BC12" s="54"/>
      <c r="BD12" s="54"/>
      <c r="BE12" s="54"/>
      <c r="BF12" s="54"/>
      <c r="BG12" s="54"/>
      <c r="BH12" s="54"/>
      <c r="BI12" s="54"/>
      <c r="BJ12" s="54"/>
      <c r="BK12" s="54"/>
      <c r="BL12" s="54"/>
      <c r="BM12" s="54"/>
      <c r="BN12" s="54"/>
      <c r="BO12" s="54"/>
      <c r="BP12" s="54"/>
      <c r="BQ12" s="54"/>
      <c r="BR12" s="54"/>
      <c r="BS12" s="54"/>
      <c r="BT12" s="54"/>
      <c r="BU12" s="54"/>
      <c r="BV12" s="54"/>
      <c r="BW12" s="54"/>
      <c r="BX12" s="54"/>
      <c r="BY12" s="54"/>
      <c r="BZ12" s="54"/>
      <c r="CA12" s="54"/>
      <c r="CB12" s="54"/>
      <c r="CC12" s="54"/>
      <c r="CD12" s="54"/>
      <c r="CE12" s="54"/>
      <c r="CF12" s="54"/>
      <c r="CG12" s="54"/>
      <c r="CH12" s="54"/>
      <c r="CI12" s="54"/>
      <c r="CJ12" s="54"/>
      <c r="CK12" s="54"/>
      <c r="CL12" s="54"/>
      <c r="CM12" s="54"/>
      <c r="CN12" s="54"/>
      <c r="CO12" s="54"/>
      <c r="CP12" s="54"/>
      <c r="CQ12" s="54"/>
      <c r="CR12" s="54"/>
      <c r="CS12" s="54"/>
      <c r="CT12" s="54"/>
      <c r="CU12" s="54"/>
      <c r="CV12" s="54"/>
      <c r="CW12" s="54"/>
      <c r="CX12" s="54"/>
      <c r="CY12" s="54"/>
      <c r="CZ12" s="54"/>
      <c r="DA12" s="54"/>
      <c r="DB12" s="54"/>
      <c r="DC12" s="54"/>
      <c r="DD12" s="54"/>
      <c r="DE12" s="54"/>
      <c r="DF12" s="54"/>
      <c r="DG12" s="54"/>
      <c r="DH12" s="54"/>
      <c r="DI12" s="54"/>
      <c r="DJ12" s="54"/>
      <c r="DK12" s="54"/>
      <c r="DL12" s="54"/>
      <c r="DM12" s="54"/>
      <c r="DN12" s="54"/>
      <c r="DO12" s="54"/>
      <c r="DP12" s="54"/>
      <c r="DQ12" s="54"/>
      <c r="DR12" s="54"/>
      <c r="DS12" s="54"/>
      <c r="DT12" s="54"/>
      <c r="DU12" s="54"/>
      <c r="DV12" s="54"/>
      <c r="DW12" s="54"/>
      <c r="DX12" s="54"/>
      <c r="DY12" s="54"/>
      <c r="DZ12" s="54"/>
      <c r="EA12" s="54"/>
      <c r="EB12" s="54"/>
      <c r="EC12" s="54"/>
      <c r="ED12" s="54"/>
      <c r="EE12" s="54"/>
      <c r="EF12" s="54"/>
      <c r="EG12" s="54"/>
      <c r="EH12" s="54"/>
      <c r="EI12" s="54"/>
      <c r="EJ12" s="54"/>
      <c r="EK12" s="54"/>
      <c r="EL12" s="54"/>
      <c r="EM12" s="54"/>
      <c r="EN12" s="54"/>
      <c r="EO12" s="54"/>
      <c r="EP12" s="54"/>
      <c r="EQ12" s="54"/>
      <c r="ER12" s="54"/>
      <c r="ES12" s="54"/>
      <c r="ET12" s="54"/>
      <c r="EU12" s="54"/>
      <c r="EV12" s="54"/>
      <c r="EW12" s="54"/>
      <c r="EX12" s="54"/>
      <c r="EY12" s="54"/>
      <c r="EZ12" s="54"/>
      <c r="FA12" s="54"/>
      <c r="FB12" s="54"/>
      <c r="FC12" s="54"/>
      <c r="FD12" s="54"/>
      <c r="FE12" s="54"/>
      <c r="FF12" s="54"/>
      <c r="FG12" s="54"/>
      <c r="FH12" s="54"/>
      <c r="FI12" s="54"/>
      <c r="FJ12" s="54"/>
      <c r="FK12" s="54"/>
      <c r="FL12" s="54"/>
      <c r="FM12" s="54"/>
      <c r="FN12" s="54"/>
      <c r="FO12" s="54"/>
      <c r="FP12" s="54"/>
      <c r="FQ12" s="54"/>
      <c r="FR12" s="54"/>
      <c r="FS12" s="54"/>
      <c r="FT12" s="54"/>
      <c r="FU12" s="54"/>
      <c r="FV12" s="54"/>
      <c r="FW12" s="54"/>
      <c r="FX12" s="54"/>
      <c r="FY12" s="54"/>
      <c r="FZ12" s="54"/>
      <c r="GA12" s="54"/>
      <c r="GB12" s="54"/>
      <c r="GC12" s="54"/>
      <c r="GD12" s="54"/>
      <c r="GE12" s="54"/>
      <c r="GF12" s="54"/>
      <c r="GG12" s="54"/>
      <c r="GH12" s="54"/>
      <c r="GI12" s="54"/>
      <c r="GJ12" s="54"/>
      <c r="GK12" s="54"/>
      <c r="GL12" s="54"/>
      <c r="GM12" s="54"/>
      <c r="GN12" s="54"/>
      <c r="GO12" s="54"/>
      <c r="GP12" s="54"/>
      <c r="GQ12" s="54"/>
      <c r="GR12" s="54"/>
      <c r="GS12" s="54"/>
      <c r="GT12" s="54"/>
      <c r="GU12" s="54"/>
      <c r="GV12" s="54"/>
      <c r="GW12" s="54"/>
      <c r="GX12" s="54"/>
      <c r="GY12" s="54"/>
      <c r="GZ12" s="54"/>
      <c r="HA12" s="54"/>
      <c r="HB12" s="54"/>
      <c r="HC12" s="54"/>
      <c r="HD12" s="54"/>
      <c r="HE12" s="54"/>
      <c r="HF12" s="54"/>
      <c r="HG12" s="54"/>
      <c r="HH12" s="54"/>
      <c r="HI12" s="54"/>
      <c r="HJ12" s="54"/>
      <c r="HK12" s="54"/>
      <c r="HL12" s="54"/>
      <c r="HM12" s="54"/>
      <c r="HN12" s="54"/>
      <c r="HO12" s="54"/>
      <c r="HP12" s="54"/>
      <c r="HQ12" s="54"/>
      <c r="HR12" s="54"/>
      <c r="HS12" s="54"/>
      <c r="HT12" s="54"/>
      <c r="HU12" s="54"/>
      <c r="HV12" s="54"/>
      <c r="HW12" s="54"/>
      <c r="HX12" s="54"/>
      <c r="HY12" s="54"/>
      <c r="HZ12" s="54"/>
      <c r="IA12" s="54"/>
      <c r="IB12" s="54"/>
      <c r="IC12" s="54"/>
      <c r="ID12" s="54"/>
      <c r="IE12" s="54"/>
      <c r="IF12" s="54"/>
      <c r="IG12" s="54"/>
      <c r="IH12" s="54"/>
      <c r="II12" s="54"/>
      <c r="IJ12" s="54"/>
      <c r="IK12" s="54"/>
      <c r="IL12" s="54"/>
      <c r="IM12" s="54"/>
      <c r="IN12" s="54"/>
      <c r="IO12" s="54"/>
      <c r="IP12" s="54"/>
      <c r="IQ12" s="54"/>
      <c r="IR12" s="54"/>
      <c r="IS12" s="54"/>
      <c r="IT12" s="54"/>
      <c r="IU12" s="54"/>
      <c r="IV12" s="54"/>
      <c r="IW12" s="54"/>
      <c r="IX12" s="54"/>
      <c r="IY12" s="54"/>
      <c r="IZ12" s="54"/>
      <c r="JA12" s="54"/>
      <c r="JB12" s="54"/>
      <c r="JC12" s="54"/>
      <c r="JD12" s="54"/>
      <c r="JE12" s="54"/>
      <c r="JF12" s="54"/>
      <c r="JG12" s="54"/>
      <c r="JH12" s="54"/>
      <c r="JI12" s="54"/>
      <c r="JJ12" s="54"/>
      <c r="JK12" s="54"/>
      <c r="JL12" s="54"/>
      <c r="JM12" s="54"/>
      <c r="JN12" s="54"/>
      <c r="JO12" s="54"/>
      <c r="JP12" s="54"/>
      <c r="JQ12" s="54"/>
      <c r="JR12" s="54"/>
      <c r="JS12" s="54"/>
      <c r="JT12" s="54"/>
      <c r="JU12" s="54"/>
      <c r="JV12" s="54"/>
      <c r="JW12" s="54"/>
      <c r="JX12" s="54"/>
      <c r="JY12" s="54"/>
      <c r="JZ12" s="54"/>
      <c r="KA12" s="54"/>
      <c r="KB12" s="54"/>
      <c r="KC12" s="54"/>
      <c r="KD12" s="54"/>
      <c r="KE12" s="54"/>
      <c r="KF12" s="54"/>
      <c r="KG12" s="54"/>
      <c r="KH12" s="54"/>
      <c r="KI12" s="54"/>
      <c r="KJ12" s="54"/>
      <c r="KK12" s="54"/>
      <c r="KL12" s="54"/>
      <c r="KM12" s="54"/>
      <c r="KN12" s="54"/>
      <c r="KO12" s="54"/>
      <c r="KP12" s="54"/>
      <c r="KQ12" s="54"/>
      <c r="KR12" s="54"/>
      <c r="KS12" s="54"/>
      <c r="KT12" s="54"/>
      <c r="KU12" s="54"/>
      <c r="KV12" s="54"/>
      <c r="KW12" s="54"/>
      <c r="KX12" s="54"/>
      <c r="KY12" s="54"/>
      <c r="KZ12" s="54"/>
      <c r="LA12" s="54"/>
      <c r="LB12" s="54"/>
      <c r="LC12" s="54"/>
    </row>
    <row r="13" spans="1:315" ht="25.2" x14ac:dyDescent="0.45">
      <c r="A13" s="37" t="s">
        <v>8</v>
      </c>
      <c r="B13" s="18"/>
      <c r="C13" s="18"/>
      <c r="D13" s="18"/>
      <c r="E13" s="14"/>
      <c r="F13" s="15"/>
      <c r="G13" s="15"/>
      <c r="H13" s="18" t="str">
        <f t="shared" si="0"/>
        <v xml:space="preserve">OK </v>
      </c>
      <c r="I13" s="5"/>
      <c r="J13" s="3"/>
      <c r="K13" s="3"/>
      <c r="L13" s="3"/>
      <c r="M13" s="3"/>
      <c r="N13" s="3"/>
      <c r="O13" s="3"/>
      <c r="P13" s="3"/>
      <c r="Q13" s="3"/>
      <c r="R13" s="3"/>
      <c r="S13" s="3"/>
      <c r="T13" s="3"/>
      <c r="U13" s="3"/>
      <c r="V13" s="3"/>
      <c r="W13" s="3"/>
      <c r="X13" s="3"/>
      <c r="Y13" s="3"/>
      <c r="Z13" s="3"/>
      <c r="AA13" s="3"/>
      <c r="AB13" s="3"/>
      <c r="AC13" s="72"/>
    </row>
    <row r="14" spans="1:315" ht="25.2" x14ac:dyDescent="0.45">
      <c r="A14" s="37" t="s">
        <v>9</v>
      </c>
      <c r="B14" s="18"/>
      <c r="C14" s="18"/>
      <c r="D14" s="18"/>
      <c r="E14" s="14"/>
      <c r="F14" s="15"/>
      <c r="G14" s="15"/>
      <c r="H14" s="18" t="str">
        <f t="shared" si="0"/>
        <v xml:space="preserve">OK </v>
      </c>
      <c r="I14" s="5"/>
      <c r="J14" s="3"/>
      <c r="K14" s="3"/>
      <c r="L14" s="3"/>
      <c r="M14" s="3"/>
      <c r="N14" s="3"/>
      <c r="O14" s="3"/>
      <c r="P14" s="3"/>
      <c r="Q14" s="3"/>
      <c r="R14" s="3"/>
      <c r="S14" s="3"/>
      <c r="T14" s="3"/>
      <c r="U14" s="3"/>
      <c r="V14" s="3"/>
      <c r="W14" s="3"/>
      <c r="X14" s="3"/>
      <c r="Y14" s="3"/>
      <c r="Z14" s="3"/>
      <c r="AA14" s="3"/>
      <c r="AB14" s="3"/>
      <c r="AC14" s="72"/>
    </row>
    <row r="15" spans="1:315" ht="25.2" x14ac:dyDescent="0.45">
      <c r="A15" s="37" t="s">
        <v>10</v>
      </c>
      <c r="B15" s="18"/>
      <c r="C15" s="18"/>
      <c r="D15" s="18"/>
      <c r="E15" s="14"/>
      <c r="F15" s="15"/>
      <c r="G15" s="15"/>
      <c r="H15" s="18" t="str">
        <f t="shared" si="0"/>
        <v xml:space="preserve">OK </v>
      </c>
      <c r="I15" s="5"/>
      <c r="J15" s="3"/>
      <c r="K15" s="3"/>
      <c r="L15" s="3"/>
      <c r="M15" s="3"/>
      <c r="N15" s="3"/>
      <c r="O15" s="3"/>
      <c r="P15" s="3"/>
      <c r="Q15" s="3"/>
      <c r="R15" s="3"/>
      <c r="S15" s="3"/>
      <c r="T15" s="3"/>
      <c r="U15" s="3"/>
      <c r="V15" s="3"/>
      <c r="W15" s="3"/>
      <c r="X15" s="3"/>
      <c r="Y15" s="3"/>
      <c r="Z15" s="3"/>
      <c r="AA15" s="3"/>
      <c r="AB15" s="3"/>
      <c r="AC15" s="72"/>
    </row>
    <row r="16" spans="1:315" ht="25.2" x14ac:dyDescent="0.45">
      <c r="A16" s="37" t="s">
        <v>11</v>
      </c>
      <c r="B16" s="18"/>
      <c r="C16" s="18"/>
      <c r="D16" s="18"/>
      <c r="E16" s="14"/>
      <c r="F16" s="15"/>
      <c r="G16" s="15"/>
      <c r="H16" s="18" t="str">
        <f t="shared" si="0"/>
        <v xml:space="preserve">OK </v>
      </c>
      <c r="I16" s="5"/>
      <c r="J16" s="3"/>
      <c r="K16" s="3"/>
      <c r="L16" s="3"/>
      <c r="M16" s="3"/>
      <c r="N16" s="3"/>
      <c r="O16" s="3"/>
      <c r="P16" s="3"/>
      <c r="Q16" s="3"/>
      <c r="R16" s="3"/>
      <c r="S16" s="3"/>
      <c r="T16" s="3"/>
      <c r="U16" s="3"/>
      <c r="V16" s="3"/>
      <c r="W16" s="3"/>
      <c r="X16" s="3"/>
      <c r="Y16" s="3"/>
      <c r="Z16" s="3"/>
      <c r="AA16" s="3"/>
      <c r="AB16" s="3"/>
      <c r="AC16" s="72"/>
    </row>
    <row r="17" spans="1:315" ht="25.2" x14ac:dyDescent="0.45">
      <c r="A17" s="37" t="s">
        <v>12</v>
      </c>
      <c r="B17" s="18"/>
      <c r="C17" s="18"/>
      <c r="D17" s="18"/>
      <c r="E17" s="14"/>
      <c r="F17" s="15"/>
      <c r="G17" s="15"/>
      <c r="H17" s="18" t="str">
        <f t="shared" si="0"/>
        <v xml:space="preserve">OK </v>
      </c>
      <c r="I17" s="5"/>
      <c r="J17" s="3"/>
      <c r="K17" s="3"/>
      <c r="L17" s="3"/>
      <c r="M17" s="3"/>
      <c r="N17" s="3"/>
      <c r="O17" s="3"/>
      <c r="P17" s="3"/>
      <c r="Q17" s="3"/>
      <c r="R17" s="3"/>
      <c r="S17" s="3"/>
      <c r="T17" s="3"/>
      <c r="U17" s="3"/>
      <c r="V17" s="3"/>
      <c r="W17" s="3"/>
      <c r="X17" s="3"/>
      <c r="Y17" s="3"/>
      <c r="Z17" s="3"/>
      <c r="AA17" s="3"/>
      <c r="AB17" s="3"/>
      <c r="AC17" s="72"/>
    </row>
    <row r="18" spans="1:315" ht="25.2" x14ac:dyDescent="0.45">
      <c r="A18" s="37" t="s">
        <v>13</v>
      </c>
      <c r="B18" s="18"/>
      <c r="C18" s="18"/>
      <c r="D18" s="18"/>
      <c r="E18" s="14"/>
      <c r="F18" s="15"/>
      <c r="G18" s="15"/>
      <c r="H18" s="18" t="str">
        <f t="shared" si="0"/>
        <v xml:space="preserve">OK </v>
      </c>
      <c r="I18" s="5"/>
      <c r="J18" s="3"/>
      <c r="K18" s="3"/>
      <c r="L18" s="3"/>
      <c r="M18" s="3"/>
      <c r="N18" s="3"/>
      <c r="O18" s="3"/>
      <c r="P18" s="3"/>
      <c r="Q18" s="3"/>
      <c r="R18" s="3"/>
      <c r="S18" s="3"/>
      <c r="T18" s="3"/>
      <c r="U18" s="3"/>
      <c r="V18" s="3"/>
      <c r="W18" s="3"/>
      <c r="X18" s="3"/>
      <c r="Y18" s="3"/>
      <c r="Z18" s="3"/>
      <c r="AA18" s="3"/>
      <c r="AB18" s="3"/>
      <c r="AC18" s="72"/>
    </row>
    <row r="19" spans="1:315" ht="25.2" x14ac:dyDescent="0.45">
      <c r="A19" s="37" t="s">
        <v>33</v>
      </c>
      <c r="B19" s="18"/>
      <c r="C19" s="18"/>
      <c r="D19" s="18"/>
      <c r="E19" s="14"/>
      <c r="F19" s="15"/>
      <c r="G19" s="15"/>
      <c r="H19" s="18" t="str">
        <f t="shared" si="0"/>
        <v xml:space="preserve">OK </v>
      </c>
      <c r="I19" s="5"/>
      <c r="J19" s="3"/>
      <c r="K19" s="3"/>
      <c r="L19" s="3"/>
      <c r="M19" s="3"/>
      <c r="N19" s="3"/>
      <c r="O19" s="3"/>
      <c r="P19" s="3"/>
      <c r="Q19" s="3"/>
      <c r="R19" s="3"/>
      <c r="S19" s="3"/>
      <c r="T19" s="3"/>
      <c r="U19" s="3"/>
      <c r="V19" s="3"/>
      <c r="W19" s="3"/>
      <c r="X19" s="3"/>
      <c r="Y19" s="3"/>
      <c r="Z19" s="3"/>
      <c r="AA19" s="3"/>
      <c r="AB19" s="3"/>
      <c r="AC19" s="72"/>
    </row>
    <row r="20" spans="1:315" s="8" customFormat="1" ht="13.5" customHeight="1" x14ac:dyDescent="0.45">
      <c r="A20" s="35" t="s">
        <v>20</v>
      </c>
      <c r="B20" s="19">
        <f>COUNTA(B13:B19)*0</f>
        <v>0</v>
      </c>
      <c r="C20" s="19">
        <f>COUNTA(C13:C19)*0.5</f>
        <v>0</v>
      </c>
      <c r="D20" s="19">
        <f>COUNTA(D13:D19)*1</f>
        <v>0</v>
      </c>
      <c r="E20" s="14">
        <f t="shared" ref="E20" si="1">SUM(B20:D20)</f>
        <v>0</v>
      </c>
      <c r="F20" s="16">
        <f>E20/COUNTA(A13:A19)</f>
        <v>0</v>
      </c>
      <c r="G20" s="23">
        <f>100%-F20</f>
        <v>1</v>
      </c>
      <c r="H20" s="19"/>
      <c r="I20" s="5"/>
      <c r="J20" s="7"/>
      <c r="K20" s="7"/>
      <c r="L20" s="7"/>
      <c r="M20" s="7"/>
      <c r="N20" s="7"/>
      <c r="O20" s="7"/>
      <c r="P20" s="7"/>
      <c r="Q20" s="7"/>
      <c r="R20" s="7"/>
      <c r="S20" s="7"/>
      <c r="T20" s="7"/>
      <c r="U20" s="7"/>
      <c r="V20" s="7"/>
      <c r="W20" s="7"/>
      <c r="X20" s="7"/>
      <c r="Y20" s="7"/>
      <c r="Z20" s="7"/>
      <c r="AA20" s="7"/>
      <c r="AB20" s="7"/>
      <c r="AC20" s="74"/>
      <c r="AD20" s="54"/>
      <c r="AE20" s="54"/>
      <c r="AF20" s="54"/>
      <c r="AG20" s="54"/>
      <c r="AH20" s="54"/>
      <c r="AI20" s="54"/>
      <c r="AJ20" s="54"/>
      <c r="AK20" s="54"/>
      <c r="AL20" s="54"/>
      <c r="AM20" s="54"/>
      <c r="AN20" s="54"/>
      <c r="AO20" s="54"/>
      <c r="AP20" s="54"/>
      <c r="AQ20" s="54"/>
      <c r="AR20" s="54"/>
      <c r="AS20" s="54"/>
      <c r="AT20" s="54"/>
      <c r="AU20" s="54"/>
      <c r="AV20" s="54"/>
      <c r="AW20" s="54"/>
      <c r="AX20" s="54"/>
      <c r="AY20" s="54"/>
      <c r="AZ20" s="54"/>
      <c r="BA20" s="54"/>
      <c r="BB20" s="54"/>
      <c r="BC20" s="54"/>
      <c r="BD20" s="54"/>
      <c r="BE20" s="54"/>
      <c r="BF20" s="54"/>
      <c r="BG20" s="54"/>
      <c r="BH20" s="54"/>
      <c r="BI20" s="54"/>
      <c r="BJ20" s="54"/>
      <c r="BK20" s="54"/>
      <c r="BL20" s="54"/>
      <c r="BM20" s="54"/>
      <c r="BN20" s="54"/>
      <c r="BO20" s="54"/>
      <c r="BP20" s="54"/>
      <c r="BQ20" s="54"/>
      <c r="BR20" s="54"/>
      <c r="BS20" s="54"/>
      <c r="BT20" s="54"/>
      <c r="BU20" s="54"/>
      <c r="BV20" s="54"/>
      <c r="BW20" s="54"/>
      <c r="BX20" s="54"/>
      <c r="BY20" s="54"/>
      <c r="BZ20" s="54"/>
      <c r="CA20" s="54"/>
      <c r="CB20" s="54"/>
      <c r="CC20" s="54"/>
      <c r="CD20" s="54"/>
      <c r="CE20" s="54"/>
      <c r="CF20" s="54"/>
      <c r="CG20" s="54"/>
      <c r="CH20" s="54"/>
      <c r="CI20" s="54"/>
      <c r="CJ20" s="54"/>
      <c r="CK20" s="54"/>
      <c r="CL20" s="54"/>
      <c r="CM20" s="54"/>
      <c r="CN20" s="54"/>
      <c r="CO20" s="54"/>
      <c r="CP20" s="54"/>
      <c r="CQ20" s="54"/>
      <c r="CR20" s="54"/>
      <c r="CS20" s="54"/>
      <c r="CT20" s="54"/>
      <c r="CU20" s="54"/>
      <c r="CV20" s="54"/>
      <c r="CW20" s="54"/>
      <c r="CX20" s="54"/>
      <c r="CY20" s="54"/>
      <c r="CZ20" s="54"/>
      <c r="DA20" s="54"/>
      <c r="DB20" s="54"/>
      <c r="DC20" s="54"/>
      <c r="DD20" s="54"/>
      <c r="DE20" s="54"/>
      <c r="DF20" s="54"/>
      <c r="DG20" s="54"/>
      <c r="DH20" s="54"/>
      <c r="DI20" s="54"/>
      <c r="DJ20" s="54"/>
      <c r="DK20" s="54"/>
      <c r="DL20" s="54"/>
      <c r="DM20" s="54"/>
      <c r="DN20" s="54"/>
      <c r="DO20" s="54"/>
      <c r="DP20" s="54"/>
      <c r="DQ20" s="54"/>
      <c r="DR20" s="54"/>
      <c r="DS20" s="54"/>
      <c r="DT20" s="54"/>
      <c r="DU20" s="54"/>
      <c r="DV20" s="54"/>
      <c r="DW20" s="54"/>
      <c r="DX20" s="54"/>
      <c r="DY20" s="54"/>
      <c r="DZ20" s="54"/>
      <c r="EA20" s="54"/>
      <c r="EB20" s="54"/>
      <c r="EC20" s="54"/>
      <c r="ED20" s="54"/>
      <c r="EE20" s="54"/>
      <c r="EF20" s="54"/>
      <c r="EG20" s="54"/>
      <c r="EH20" s="54"/>
      <c r="EI20" s="54"/>
      <c r="EJ20" s="54"/>
      <c r="EK20" s="54"/>
      <c r="EL20" s="54"/>
      <c r="EM20" s="54"/>
      <c r="EN20" s="54"/>
      <c r="EO20" s="54"/>
      <c r="EP20" s="54"/>
      <c r="EQ20" s="54"/>
      <c r="ER20" s="54"/>
      <c r="ES20" s="54"/>
      <c r="ET20" s="54"/>
      <c r="EU20" s="54"/>
      <c r="EV20" s="54"/>
      <c r="EW20" s="54"/>
      <c r="EX20" s="54"/>
      <c r="EY20" s="54"/>
      <c r="EZ20" s="54"/>
      <c r="FA20" s="54"/>
      <c r="FB20" s="54"/>
      <c r="FC20" s="54"/>
      <c r="FD20" s="54"/>
      <c r="FE20" s="54"/>
      <c r="FF20" s="54"/>
      <c r="FG20" s="54"/>
      <c r="FH20" s="54"/>
      <c r="FI20" s="54"/>
      <c r="FJ20" s="54"/>
      <c r="FK20" s="54"/>
      <c r="FL20" s="54"/>
      <c r="FM20" s="54"/>
      <c r="FN20" s="54"/>
      <c r="FO20" s="54"/>
      <c r="FP20" s="54"/>
      <c r="FQ20" s="54"/>
      <c r="FR20" s="54"/>
      <c r="FS20" s="54"/>
      <c r="FT20" s="54"/>
      <c r="FU20" s="54"/>
      <c r="FV20" s="54"/>
      <c r="FW20" s="54"/>
      <c r="FX20" s="54"/>
      <c r="FY20" s="54"/>
      <c r="FZ20" s="54"/>
      <c r="GA20" s="54"/>
      <c r="GB20" s="54"/>
      <c r="GC20" s="54"/>
      <c r="GD20" s="54"/>
      <c r="GE20" s="54"/>
      <c r="GF20" s="54"/>
      <c r="GG20" s="54"/>
      <c r="GH20" s="54"/>
      <c r="GI20" s="54"/>
      <c r="GJ20" s="54"/>
      <c r="GK20" s="54"/>
      <c r="GL20" s="54"/>
      <c r="GM20" s="54"/>
      <c r="GN20" s="54"/>
      <c r="GO20" s="54"/>
      <c r="GP20" s="54"/>
      <c r="GQ20" s="54"/>
      <c r="GR20" s="54"/>
      <c r="GS20" s="54"/>
      <c r="GT20" s="54"/>
      <c r="GU20" s="54"/>
      <c r="GV20" s="54"/>
      <c r="GW20" s="54"/>
      <c r="GX20" s="54"/>
      <c r="GY20" s="54"/>
      <c r="GZ20" s="54"/>
      <c r="HA20" s="54"/>
      <c r="HB20" s="54"/>
      <c r="HC20" s="54"/>
      <c r="HD20" s="54"/>
      <c r="HE20" s="54"/>
      <c r="HF20" s="54"/>
      <c r="HG20" s="54"/>
      <c r="HH20" s="54"/>
      <c r="HI20" s="54"/>
      <c r="HJ20" s="54"/>
      <c r="HK20" s="54"/>
      <c r="HL20" s="54"/>
      <c r="HM20" s="54"/>
      <c r="HN20" s="54"/>
      <c r="HO20" s="54"/>
      <c r="HP20" s="54"/>
      <c r="HQ20" s="54"/>
      <c r="HR20" s="54"/>
      <c r="HS20" s="54"/>
      <c r="HT20" s="54"/>
      <c r="HU20" s="54"/>
      <c r="HV20" s="54"/>
      <c r="HW20" s="54"/>
      <c r="HX20" s="54"/>
      <c r="HY20" s="54"/>
      <c r="HZ20" s="54"/>
      <c r="IA20" s="54"/>
      <c r="IB20" s="54"/>
      <c r="IC20" s="54"/>
      <c r="ID20" s="54"/>
      <c r="IE20" s="54"/>
      <c r="IF20" s="54"/>
      <c r="IG20" s="54"/>
      <c r="IH20" s="54"/>
      <c r="II20" s="54"/>
      <c r="IJ20" s="54"/>
      <c r="IK20" s="54"/>
      <c r="IL20" s="54"/>
      <c r="IM20" s="54"/>
      <c r="IN20" s="54"/>
      <c r="IO20" s="54"/>
      <c r="IP20" s="54"/>
      <c r="IQ20" s="54"/>
      <c r="IR20" s="54"/>
      <c r="IS20" s="54"/>
      <c r="IT20" s="54"/>
      <c r="IU20" s="54"/>
      <c r="IV20" s="54"/>
      <c r="IW20" s="54"/>
      <c r="IX20" s="54"/>
      <c r="IY20" s="54"/>
      <c r="IZ20" s="54"/>
      <c r="JA20" s="54"/>
      <c r="JB20" s="54"/>
      <c r="JC20" s="54"/>
      <c r="JD20" s="54"/>
      <c r="JE20" s="54"/>
      <c r="JF20" s="54"/>
      <c r="JG20" s="54"/>
      <c r="JH20" s="54"/>
      <c r="JI20" s="54"/>
      <c r="JJ20" s="54"/>
      <c r="JK20" s="54"/>
      <c r="JL20" s="54"/>
      <c r="JM20" s="54"/>
      <c r="JN20" s="54"/>
      <c r="JO20" s="54"/>
      <c r="JP20" s="54"/>
      <c r="JQ20" s="54"/>
      <c r="JR20" s="54"/>
      <c r="JS20" s="54"/>
      <c r="JT20" s="54"/>
      <c r="JU20" s="54"/>
      <c r="JV20" s="54"/>
      <c r="JW20" s="54"/>
      <c r="JX20" s="54"/>
      <c r="JY20" s="54"/>
      <c r="JZ20" s="54"/>
      <c r="KA20" s="54"/>
      <c r="KB20" s="54"/>
      <c r="KC20" s="54"/>
      <c r="KD20" s="54"/>
      <c r="KE20" s="54"/>
      <c r="KF20" s="54"/>
      <c r="KG20" s="54"/>
      <c r="KH20" s="54"/>
      <c r="KI20" s="54"/>
      <c r="KJ20" s="54"/>
      <c r="KK20" s="54"/>
      <c r="KL20" s="54"/>
      <c r="KM20" s="54"/>
      <c r="KN20" s="54"/>
      <c r="KO20" s="54"/>
      <c r="KP20" s="54"/>
      <c r="KQ20" s="54"/>
      <c r="KR20" s="54"/>
      <c r="KS20" s="54"/>
      <c r="KT20" s="54"/>
      <c r="KU20" s="54"/>
      <c r="KV20" s="54"/>
      <c r="KW20" s="54"/>
      <c r="KX20" s="54"/>
      <c r="KY20" s="54"/>
      <c r="KZ20" s="54"/>
      <c r="LA20" s="54"/>
      <c r="LB20" s="54"/>
      <c r="LC20" s="54"/>
    </row>
    <row r="21" spans="1:315" ht="25.2" x14ac:dyDescent="0.45">
      <c r="A21" s="38" t="s">
        <v>14</v>
      </c>
      <c r="B21" s="18"/>
      <c r="C21" s="26"/>
      <c r="D21" s="18"/>
      <c r="E21" s="14"/>
      <c r="F21" s="15"/>
      <c r="G21" s="15"/>
      <c r="H21" s="18" t="str">
        <f t="shared" si="0"/>
        <v xml:space="preserve">OK </v>
      </c>
      <c r="I21" s="5"/>
      <c r="J21" s="3"/>
      <c r="K21" s="3"/>
      <c r="L21" s="3"/>
      <c r="M21" s="3"/>
      <c r="N21" s="3"/>
      <c r="O21" s="3"/>
      <c r="P21" s="3"/>
      <c r="Q21" s="3"/>
      <c r="R21" s="3"/>
      <c r="S21" s="3"/>
      <c r="T21" s="3"/>
      <c r="U21" s="3"/>
      <c r="V21" s="3"/>
      <c r="W21" s="3"/>
      <c r="X21" s="3"/>
      <c r="Y21" s="3"/>
      <c r="Z21" s="3"/>
      <c r="AA21" s="3"/>
      <c r="AB21" s="3"/>
      <c r="AC21" s="72"/>
    </row>
    <row r="22" spans="1:315" ht="25.2" x14ac:dyDescent="0.45">
      <c r="A22" s="38" t="s">
        <v>15</v>
      </c>
      <c r="B22" s="18"/>
      <c r="C22" s="26"/>
      <c r="D22" s="18"/>
      <c r="E22" s="14"/>
      <c r="F22" s="15"/>
      <c r="G22" s="15"/>
      <c r="H22" s="18" t="str">
        <f t="shared" si="0"/>
        <v xml:space="preserve">OK </v>
      </c>
      <c r="I22" s="5"/>
      <c r="J22" s="3"/>
      <c r="K22" s="3"/>
      <c r="L22" s="3"/>
      <c r="M22" s="3"/>
      <c r="N22" s="3"/>
      <c r="O22" s="3"/>
      <c r="P22" s="3"/>
      <c r="Q22" s="3"/>
      <c r="R22" s="3"/>
      <c r="S22" s="3"/>
      <c r="T22" s="3"/>
      <c r="U22" s="3"/>
      <c r="V22" s="3"/>
      <c r="W22" s="3"/>
      <c r="X22" s="3"/>
      <c r="Y22" s="3"/>
      <c r="Z22" s="3"/>
      <c r="AA22" s="3"/>
      <c r="AB22" s="3"/>
      <c r="AC22" s="72"/>
    </row>
    <row r="23" spans="1:315" ht="25.2" x14ac:dyDescent="0.45">
      <c r="A23" s="38" t="s">
        <v>16</v>
      </c>
      <c r="B23" s="18"/>
      <c r="C23" s="26"/>
      <c r="D23" s="18"/>
      <c r="E23" s="14"/>
      <c r="F23" s="15"/>
      <c r="G23" s="15"/>
      <c r="H23" s="18" t="str">
        <f t="shared" si="0"/>
        <v xml:space="preserve">OK </v>
      </c>
      <c r="I23" s="5"/>
      <c r="J23" s="3"/>
      <c r="K23" s="3"/>
      <c r="L23" s="3"/>
      <c r="M23" s="3"/>
      <c r="N23" s="3"/>
      <c r="O23" s="3"/>
      <c r="P23" s="3"/>
      <c r="Q23" s="3"/>
      <c r="R23" s="3"/>
      <c r="S23" s="3"/>
      <c r="T23" s="3"/>
      <c r="U23" s="3"/>
      <c r="V23" s="3"/>
      <c r="W23" s="3"/>
      <c r="X23" s="3"/>
      <c r="Y23" s="3"/>
      <c r="Z23" s="3"/>
      <c r="AA23" s="3"/>
      <c r="AB23" s="3"/>
      <c r="AC23" s="72"/>
    </row>
    <row r="24" spans="1:315" ht="25.2" x14ac:dyDescent="0.45">
      <c r="A24" s="38" t="s">
        <v>17</v>
      </c>
      <c r="B24" s="18"/>
      <c r="C24" s="26"/>
      <c r="D24" s="18"/>
      <c r="E24" s="14"/>
      <c r="F24" s="15"/>
      <c r="G24" s="15"/>
      <c r="H24" s="18" t="str">
        <f t="shared" si="0"/>
        <v xml:space="preserve">OK </v>
      </c>
      <c r="I24" s="5"/>
      <c r="J24" s="3"/>
      <c r="K24" s="3"/>
      <c r="L24" s="3"/>
      <c r="M24" s="3"/>
      <c r="N24" s="3"/>
      <c r="O24" s="3"/>
      <c r="P24" s="3"/>
      <c r="Q24" s="3"/>
      <c r="R24" s="3"/>
      <c r="S24" s="3"/>
      <c r="T24" s="3"/>
      <c r="U24" s="3"/>
      <c r="V24" s="3"/>
      <c r="W24" s="3"/>
      <c r="X24" s="3"/>
      <c r="Y24" s="3"/>
      <c r="Z24" s="3"/>
      <c r="AA24" s="3"/>
      <c r="AB24" s="3"/>
      <c r="AC24" s="72"/>
    </row>
    <row r="25" spans="1:315" ht="25.2" x14ac:dyDescent="0.45">
      <c r="A25" s="38" t="s">
        <v>18</v>
      </c>
      <c r="B25" s="18"/>
      <c r="C25" s="26"/>
      <c r="D25" s="18"/>
      <c r="E25" s="14"/>
      <c r="F25" s="15"/>
      <c r="G25" s="15"/>
      <c r="H25" s="18" t="str">
        <f t="shared" si="0"/>
        <v xml:space="preserve">OK </v>
      </c>
      <c r="I25" s="5"/>
      <c r="J25" s="3"/>
      <c r="K25" s="3"/>
      <c r="L25" s="3"/>
      <c r="M25" s="3"/>
      <c r="N25" s="3"/>
      <c r="O25" s="3"/>
      <c r="P25" s="3"/>
      <c r="Q25" s="3"/>
      <c r="R25" s="3"/>
      <c r="S25" s="3"/>
      <c r="T25" s="3"/>
      <c r="U25" s="3"/>
      <c r="V25" s="3"/>
      <c r="W25" s="3"/>
      <c r="X25" s="3"/>
      <c r="Y25" s="3"/>
      <c r="Z25" s="3"/>
      <c r="AA25" s="3"/>
      <c r="AB25" s="3"/>
      <c r="AC25" s="72"/>
      <c r="AD25" s="48" t="s">
        <v>32</v>
      </c>
    </row>
    <row r="26" spans="1:315" s="8" customFormat="1" ht="13.5" customHeight="1" x14ac:dyDescent="0.45">
      <c r="A26" s="39" t="s">
        <v>21</v>
      </c>
      <c r="B26" s="21">
        <f>COUNTA(B21:B25)*0</f>
        <v>0</v>
      </c>
      <c r="C26" s="21">
        <f>COUNTA(C21:C25)*0.5</f>
        <v>0</v>
      </c>
      <c r="D26" s="21">
        <f>COUNTA(D21:D25)*1</f>
        <v>0</v>
      </c>
      <c r="E26" s="14">
        <f>SUM(B26:D26)</f>
        <v>0</v>
      </c>
      <c r="F26" s="16">
        <f>E26/COUNTA(A21:A25)</f>
        <v>0</v>
      </c>
      <c r="G26" s="24">
        <f>100%-F26</f>
        <v>1</v>
      </c>
      <c r="H26" s="21"/>
      <c r="I26" s="5"/>
      <c r="J26" s="7"/>
      <c r="K26" s="7"/>
      <c r="L26" s="7"/>
      <c r="M26" s="7"/>
      <c r="N26" s="7"/>
      <c r="O26" s="7"/>
      <c r="P26" s="7"/>
      <c r="Q26" s="7"/>
      <c r="R26" s="7"/>
      <c r="S26" s="7"/>
      <c r="T26" s="7"/>
      <c r="U26" s="7"/>
      <c r="V26" s="7"/>
      <c r="W26" s="7"/>
      <c r="X26" s="7"/>
      <c r="Y26" s="7"/>
      <c r="Z26" s="7"/>
      <c r="AA26" s="7"/>
      <c r="AB26" s="7"/>
      <c r="AC26" s="74"/>
      <c r="AD26" s="54"/>
      <c r="AE26" s="54"/>
      <c r="AF26" s="54"/>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54"/>
      <c r="BZ26" s="54"/>
      <c r="CA26" s="54"/>
      <c r="CB26" s="54"/>
      <c r="CC26" s="54"/>
      <c r="CD26" s="54"/>
      <c r="CE26" s="54"/>
      <c r="CF26" s="54"/>
      <c r="CG26" s="54"/>
      <c r="CH26" s="54"/>
      <c r="CI26" s="54"/>
      <c r="CJ26" s="54"/>
      <c r="CK26" s="54"/>
      <c r="CL26" s="54"/>
      <c r="CM26" s="54"/>
      <c r="CN26" s="54"/>
      <c r="CO26" s="54"/>
      <c r="CP26" s="54"/>
      <c r="CQ26" s="54"/>
      <c r="CR26" s="54"/>
      <c r="CS26" s="54"/>
      <c r="CT26" s="54"/>
      <c r="CU26" s="54"/>
      <c r="CV26" s="54"/>
      <c r="CW26" s="54"/>
      <c r="CX26" s="54"/>
      <c r="CY26" s="54"/>
      <c r="CZ26" s="54"/>
      <c r="DA26" s="54"/>
      <c r="DB26" s="54"/>
      <c r="DC26" s="54"/>
      <c r="DD26" s="54"/>
      <c r="DE26" s="54"/>
      <c r="DF26" s="54"/>
      <c r="DG26" s="54"/>
      <c r="DH26" s="54"/>
      <c r="DI26" s="54"/>
      <c r="DJ26" s="54"/>
      <c r="DK26" s="54"/>
      <c r="DL26" s="54"/>
      <c r="DM26" s="54"/>
      <c r="DN26" s="54"/>
      <c r="DO26" s="54"/>
      <c r="DP26" s="54"/>
      <c r="DQ26" s="54"/>
      <c r="DR26" s="54"/>
      <c r="DS26" s="54"/>
      <c r="DT26" s="54"/>
      <c r="DU26" s="54"/>
      <c r="DV26" s="54"/>
      <c r="DW26" s="54"/>
      <c r="DX26" s="54"/>
      <c r="DY26" s="54"/>
      <c r="DZ26" s="54"/>
      <c r="EA26" s="54"/>
      <c r="EB26" s="54"/>
      <c r="EC26" s="54"/>
      <c r="ED26" s="54"/>
      <c r="EE26" s="54"/>
      <c r="EF26" s="54"/>
      <c r="EG26" s="54"/>
      <c r="EH26" s="54"/>
      <c r="EI26" s="54"/>
      <c r="EJ26" s="54"/>
      <c r="EK26" s="54"/>
      <c r="EL26" s="54"/>
      <c r="EM26" s="54"/>
      <c r="EN26" s="54"/>
      <c r="EO26" s="54"/>
      <c r="EP26" s="54"/>
      <c r="EQ26" s="54"/>
      <c r="ER26" s="54"/>
      <c r="ES26" s="54"/>
      <c r="ET26" s="54"/>
      <c r="EU26" s="54"/>
      <c r="EV26" s="54"/>
      <c r="EW26" s="54"/>
      <c r="EX26" s="54"/>
      <c r="EY26" s="54"/>
      <c r="EZ26" s="54"/>
      <c r="FA26" s="54"/>
      <c r="FB26" s="54"/>
      <c r="FC26" s="54"/>
      <c r="FD26" s="54"/>
      <c r="FE26" s="54"/>
      <c r="FF26" s="54"/>
      <c r="FG26" s="54"/>
      <c r="FH26" s="54"/>
      <c r="FI26" s="54"/>
      <c r="FJ26" s="54"/>
      <c r="FK26" s="54"/>
      <c r="FL26" s="54"/>
      <c r="FM26" s="54"/>
      <c r="FN26" s="54"/>
      <c r="FO26" s="54"/>
      <c r="FP26" s="54"/>
      <c r="FQ26" s="54"/>
      <c r="FR26" s="54"/>
      <c r="FS26" s="54"/>
      <c r="FT26" s="54"/>
      <c r="FU26" s="54"/>
      <c r="FV26" s="54"/>
      <c r="FW26" s="54"/>
      <c r="FX26" s="54"/>
      <c r="FY26" s="54"/>
      <c r="FZ26" s="54"/>
      <c r="GA26" s="54"/>
      <c r="GB26" s="54"/>
      <c r="GC26" s="54"/>
      <c r="GD26" s="54"/>
      <c r="GE26" s="54"/>
      <c r="GF26" s="54"/>
      <c r="GG26" s="54"/>
      <c r="GH26" s="54"/>
      <c r="GI26" s="54"/>
      <c r="GJ26" s="54"/>
      <c r="GK26" s="54"/>
      <c r="GL26" s="54"/>
      <c r="GM26" s="54"/>
      <c r="GN26" s="54"/>
      <c r="GO26" s="54"/>
      <c r="GP26" s="54"/>
      <c r="GQ26" s="54"/>
      <c r="GR26" s="54"/>
      <c r="GS26" s="54"/>
      <c r="GT26" s="54"/>
      <c r="GU26" s="54"/>
      <c r="GV26" s="54"/>
      <c r="GW26" s="54"/>
      <c r="GX26" s="54"/>
      <c r="GY26" s="54"/>
      <c r="GZ26" s="54"/>
      <c r="HA26" s="54"/>
      <c r="HB26" s="54"/>
      <c r="HC26" s="54"/>
      <c r="HD26" s="54"/>
      <c r="HE26" s="54"/>
      <c r="HF26" s="54"/>
      <c r="HG26" s="54"/>
      <c r="HH26" s="54"/>
      <c r="HI26" s="54"/>
      <c r="HJ26" s="54"/>
      <c r="HK26" s="54"/>
      <c r="HL26" s="54"/>
      <c r="HM26" s="54"/>
      <c r="HN26" s="54"/>
      <c r="HO26" s="54"/>
      <c r="HP26" s="54"/>
      <c r="HQ26" s="54"/>
      <c r="HR26" s="54"/>
      <c r="HS26" s="54"/>
      <c r="HT26" s="54"/>
      <c r="HU26" s="54"/>
      <c r="HV26" s="54"/>
      <c r="HW26" s="54"/>
      <c r="HX26" s="54"/>
      <c r="HY26" s="54"/>
      <c r="HZ26" s="54"/>
      <c r="IA26" s="54"/>
      <c r="IB26" s="54"/>
      <c r="IC26" s="54"/>
      <c r="ID26" s="54"/>
      <c r="IE26" s="54"/>
      <c r="IF26" s="54"/>
      <c r="IG26" s="54"/>
      <c r="IH26" s="54"/>
      <c r="II26" s="54"/>
      <c r="IJ26" s="54"/>
      <c r="IK26" s="54"/>
      <c r="IL26" s="54"/>
      <c r="IM26" s="54"/>
      <c r="IN26" s="54"/>
      <c r="IO26" s="54"/>
      <c r="IP26" s="54"/>
      <c r="IQ26" s="54"/>
      <c r="IR26" s="54"/>
      <c r="IS26" s="54"/>
      <c r="IT26" s="54"/>
      <c r="IU26" s="54"/>
      <c r="IV26" s="54"/>
      <c r="IW26" s="54"/>
      <c r="IX26" s="54"/>
      <c r="IY26" s="54"/>
      <c r="IZ26" s="54"/>
      <c r="JA26" s="54"/>
      <c r="JB26" s="54"/>
      <c r="JC26" s="54"/>
      <c r="JD26" s="54"/>
      <c r="JE26" s="54"/>
      <c r="JF26" s="54"/>
      <c r="JG26" s="54"/>
      <c r="JH26" s="54"/>
      <c r="JI26" s="54"/>
      <c r="JJ26" s="54"/>
      <c r="JK26" s="54"/>
      <c r="JL26" s="54"/>
      <c r="JM26" s="54"/>
      <c r="JN26" s="54"/>
      <c r="JO26" s="54"/>
      <c r="JP26" s="54"/>
      <c r="JQ26" s="54"/>
      <c r="JR26" s="54"/>
      <c r="JS26" s="54"/>
      <c r="JT26" s="54"/>
      <c r="JU26" s="54"/>
      <c r="JV26" s="54"/>
      <c r="JW26" s="54"/>
      <c r="JX26" s="54"/>
      <c r="JY26" s="54"/>
      <c r="JZ26" s="54"/>
      <c r="KA26" s="54"/>
      <c r="KB26" s="54"/>
      <c r="KC26" s="54"/>
      <c r="KD26" s="54"/>
      <c r="KE26" s="54"/>
      <c r="KF26" s="54"/>
      <c r="KG26" s="54"/>
      <c r="KH26" s="54"/>
      <c r="KI26" s="54"/>
      <c r="KJ26" s="54"/>
      <c r="KK26" s="54"/>
      <c r="KL26" s="54"/>
      <c r="KM26" s="54"/>
      <c r="KN26" s="54"/>
      <c r="KO26" s="54"/>
      <c r="KP26" s="54"/>
      <c r="KQ26" s="54"/>
      <c r="KR26" s="54"/>
      <c r="KS26" s="54"/>
      <c r="KT26" s="54"/>
      <c r="KU26" s="54"/>
      <c r="KV26" s="54"/>
      <c r="KW26" s="54"/>
      <c r="KX26" s="54"/>
      <c r="KY26" s="54"/>
      <c r="KZ26" s="54"/>
      <c r="LA26" s="54"/>
      <c r="LB26" s="54"/>
      <c r="LC26" s="54"/>
    </row>
    <row r="27" spans="1:315" s="8" customFormat="1" ht="12.75" customHeight="1" x14ac:dyDescent="0.3">
      <c r="A27" s="40" t="s">
        <v>22</v>
      </c>
      <c r="B27" s="15">
        <f>COUNTA(B6:B25)</f>
        <v>2</v>
      </c>
      <c r="C27" s="15">
        <f>SUM(C26,C20,C12,C8)</f>
        <v>0</v>
      </c>
      <c r="D27" s="15">
        <f>SUM(D26,D20,D12,D8)</f>
        <v>0</v>
      </c>
      <c r="E27" s="14">
        <f>SUM(C27:D27)</f>
        <v>0</v>
      </c>
      <c r="F27" s="22">
        <f>E27/COUNTA(A6:A7,A9:A11,A13:A19,A21:A25)</f>
        <v>0</v>
      </c>
      <c r="G27" s="15"/>
      <c r="H27" s="15"/>
      <c r="I27" s="7"/>
      <c r="J27" s="7"/>
      <c r="K27" s="7"/>
      <c r="L27" s="7"/>
      <c r="M27" s="7"/>
      <c r="N27" s="7"/>
      <c r="O27" s="7"/>
      <c r="P27" s="7"/>
      <c r="Q27" s="7"/>
      <c r="R27" s="7"/>
      <c r="S27" s="7"/>
      <c r="T27" s="7"/>
      <c r="U27" s="7"/>
      <c r="V27" s="7" t="s">
        <v>32</v>
      </c>
      <c r="W27" s="7"/>
      <c r="X27" s="7"/>
      <c r="Y27" s="7"/>
      <c r="Z27" s="7"/>
      <c r="AA27" s="7"/>
      <c r="AB27" s="7"/>
      <c r="AC27" s="74"/>
      <c r="AD27" s="54"/>
      <c r="AE27" s="54"/>
      <c r="AF27" s="54"/>
      <c r="AG27" s="54"/>
      <c r="AH27" s="54"/>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4"/>
      <c r="BG27" s="54"/>
      <c r="BH27" s="54"/>
      <c r="BI27" s="54"/>
      <c r="BJ27" s="54"/>
      <c r="BK27" s="54"/>
      <c r="BL27" s="54"/>
      <c r="BM27" s="54"/>
      <c r="BN27" s="54"/>
      <c r="BO27" s="54"/>
      <c r="BP27" s="54"/>
      <c r="BQ27" s="54"/>
      <c r="BR27" s="54"/>
      <c r="BS27" s="54"/>
      <c r="BT27" s="54"/>
      <c r="BU27" s="54"/>
      <c r="BV27" s="54"/>
      <c r="BW27" s="54"/>
      <c r="BX27" s="54"/>
      <c r="BY27" s="54"/>
      <c r="BZ27" s="54"/>
      <c r="CA27" s="54"/>
      <c r="CB27" s="54"/>
      <c r="CC27" s="54"/>
      <c r="CD27" s="54"/>
      <c r="CE27" s="54"/>
      <c r="CF27" s="54"/>
      <c r="CG27" s="54"/>
      <c r="CH27" s="54"/>
      <c r="CI27" s="54"/>
      <c r="CJ27" s="54"/>
      <c r="CK27" s="54"/>
      <c r="CL27" s="54"/>
      <c r="CM27" s="54"/>
      <c r="CN27" s="54"/>
      <c r="CO27" s="54"/>
      <c r="CP27" s="54"/>
      <c r="CQ27" s="54"/>
      <c r="CR27" s="54"/>
      <c r="CS27" s="54"/>
      <c r="CT27" s="54"/>
      <c r="CU27" s="54"/>
      <c r="CV27" s="54"/>
      <c r="CW27" s="54"/>
      <c r="CX27" s="54"/>
      <c r="CY27" s="54"/>
      <c r="CZ27" s="54"/>
      <c r="DA27" s="54"/>
      <c r="DB27" s="54"/>
      <c r="DC27" s="54"/>
      <c r="DD27" s="54"/>
      <c r="DE27" s="54"/>
      <c r="DF27" s="54"/>
      <c r="DG27" s="54"/>
      <c r="DH27" s="54"/>
      <c r="DI27" s="54"/>
      <c r="DJ27" s="54"/>
      <c r="DK27" s="54"/>
      <c r="DL27" s="54"/>
      <c r="DM27" s="54"/>
      <c r="DN27" s="54"/>
      <c r="DO27" s="54"/>
      <c r="DP27" s="54"/>
      <c r="DQ27" s="54"/>
      <c r="DR27" s="54"/>
      <c r="DS27" s="54"/>
      <c r="DT27" s="54"/>
      <c r="DU27" s="54"/>
      <c r="DV27" s="54"/>
      <c r="DW27" s="54"/>
      <c r="DX27" s="54"/>
      <c r="DY27" s="54"/>
      <c r="DZ27" s="54"/>
      <c r="EA27" s="54"/>
      <c r="EB27" s="54"/>
      <c r="EC27" s="54"/>
      <c r="ED27" s="54"/>
      <c r="EE27" s="54"/>
      <c r="EF27" s="54"/>
      <c r="EG27" s="54"/>
      <c r="EH27" s="54"/>
      <c r="EI27" s="54"/>
      <c r="EJ27" s="54"/>
      <c r="EK27" s="54"/>
      <c r="EL27" s="54"/>
      <c r="EM27" s="54"/>
      <c r="EN27" s="54"/>
      <c r="EO27" s="54"/>
      <c r="EP27" s="54"/>
      <c r="EQ27" s="54"/>
      <c r="ER27" s="54"/>
      <c r="ES27" s="54"/>
      <c r="ET27" s="54"/>
      <c r="EU27" s="54"/>
      <c r="EV27" s="54"/>
      <c r="EW27" s="54"/>
      <c r="EX27" s="54"/>
      <c r="EY27" s="54"/>
      <c r="EZ27" s="54"/>
      <c r="FA27" s="54"/>
      <c r="FB27" s="54"/>
      <c r="FC27" s="54"/>
      <c r="FD27" s="54"/>
      <c r="FE27" s="54"/>
      <c r="FF27" s="54"/>
      <c r="FG27" s="54"/>
      <c r="FH27" s="54"/>
      <c r="FI27" s="54"/>
      <c r="FJ27" s="54"/>
      <c r="FK27" s="54"/>
      <c r="FL27" s="54"/>
      <c r="FM27" s="54"/>
      <c r="FN27" s="54"/>
      <c r="FO27" s="54"/>
      <c r="FP27" s="54"/>
      <c r="FQ27" s="54"/>
      <c r="FR27" s="54"/>
      <c r="FS27" s="54"/>
      <c r="FT27" s="54"/>
      <c r="FU27" s="54"/>
      <c r="FV27" s="54"/>
      <c r="FW27" s="54"/>
      <c r="FX27" s="54"/>
      <c r="FY27" s="54"/>
      <c r="FZ27" s="54"/>
      <c r="GA27" s="54"/>
      <c r="GB27" s="54"/>
      <c r="GC27" s="54"/>
      <c r="GD27" s="54"/>
      <c r="GE27" s="54"/>
      <c r="GF27" s="54"/>
      <c r="GG27" s="54"/>
      <c r="GH27" s="54"/>
      <c r="GI27" s="54"/>
      <c r="GJ27" s="54"/>
      <c r="GK27" s="54"/>
      <c r="GL27" s="54"/>
      <c r="GM27" s="54"/>
      <c r="GN27" s="54"/>
      <c r="GO27" s="54"/>
      <c r="GP27" s="54"/>
      <c r="GQ27" s="54"/>
      <c r="GR27" s="54"/>
      <c r="GS27" s="54"/>
      <c r="GT27" s="54"/>
      <c r="GU27" s="54"/>
      <c r="GV27" s="54"/>
      <c r="GW27" s="54"/>
      <c r="GX27" s="54"/>
      <c r="GY27" s="54"/>
      <c r="GZ27" s="54"/>
      <c r="HA27" s="54"/>
      <c r="HB27" s="54"/>
      <c r="HC27" s="54"/>
      <c r="HD27" s="54"/>
      <c r="HE27" s="54"/>
      <c r="HF27" s="54"/>
      <c r="HG27" s="54"/>
      <c r="HH27" s="54"/>
      <c r="HI27" s="54"/>
      <c r="HJ27" s="54"/>
      <c r="HK27" s="54"/>
      <c r="HL27" s="54"/>
      <c r="HM27" s="54"/>
      <c r="HN27" s="54"/>
      <c r="HO27" s="54"/>
      <c r="HP27" s="54"/>
      <c r="HQ27" s="54"/>
      <c r="HR27" s="54"/>
      <c r="HS27" s="54"/>
      <c r="HT27" s="54"/>
      <c r="HU27" s="54"/>
      <c r="HV27" s="54"/>
      <c r="HW27" s="54"/>
      <c r="HX27" s="54"/>
      <c r="HY27" s="54"/>
      <c r="HZ27" s="54"/>
      <c r="IA27" s="54"/>
      <c r="IB27" s="54"/>
      <c r="IC27" s="54"/>
      <c r="ID27" s="54"/>
      <c r="IE27" s="54"/>
      <c r="IF27" s="54"/>
      <c r="IG27" s="54"/>
      <c r="IH27" s="54"/>
      <c r="II27" s="54"/>
      <c r="IJ27" s="54"/>
      <c r="IK27" s="54"/>
      <c r="IL27" s="54"/>
      <c r="IM27" s="54"/>
      <c r="IN27" s="54"/>
      <c r="IO27" s="54"/>
      <c r="IP27" s="54"/>
      <c r="IQ27" s="54"/>
      <c r="IR27" s="54"/>
      <c r="IS27" s="54"/>
      <c r="IT27" s="54"/>
      <c r="IU27" s="54"/>
      <c r="IV27" s="54"/>
      <c r="IW27" s="54"/>
      <c r="IX27" s="54"/>
      <c r="IY27" s="54"/>
      <c r="IZ27" s="54"/>
      <c r="JA27" s="54"/>
      <c r="JB27" s="54"/>
      <c r="JC27" s="54"/>
      <c r="JD27" s="54"/>
      <c r="JE27" s="54"/>
      <c r="JF27" s="54"/>
      <c r="JG27" s="54"/>
      <c r="JH27" s="54"/>
      <c r="JI27" s="54"/>
      <c r="JJ27" s="54"/>
      <c r="JK27" s="54"/>
      <c r="JL27" s="54"/>
      <c r="JM27" s="54"/>
      <c r="JN27" s="54"/>
      <c r="JO27" s="54"/>
      <c r="JP27" s="54"/>
      <c r="JQ27" s="54"/>
      <c r="JR27" s="54"/>
      <c r="JS27" s="54"/>
      <c r="JT27" s="54"/>
      <c r="JU27" s="54"/>
      <c r="JV27" s="54"/>
      <c r="JW27" s="54"/>
      <c r="JX27" s="54"/>
      <c r="JY27" s="54"/>
      <c r="JZ27" s="54"/>
      <c r="KA27" s="54"/>
      <c r="KB27" s="54"/>
      <c r="KC27" s="54"/>
      <c r="KD27" s="54"/>
      <c r="KE27" s="54"/>
      <c r="KF27" s="54"/>
      <c r="KG27" s="54"/>
      <c r="KH27" s="54"/>
      <c r="KI27" s="54"/>
      <c r="KJ27" s="54"/>
      <c r="KK27" s="54"/>
      <c r="KL27" s="54"/>
      <c r="KM27" s="54"/>
      <c r="KN27" s="54"/>
      <c r="KO27" s="54"/>
      <c r="KP27" s="54"/>
      <c r="KQ27" s="54"/>
      <c r="KR27" s="54"/>
      <c r="KS27" s="54"/>
      <c r="KT27" s="54"/>
      <c r="KU27" s="54"/>
      <c r="KV27" s="54"/>
      <c r="KW27" s="54"/>
      <c r="KX27" s="54"/>
      <c r="KY27" s="54"/>
      <c r="KZ27" s="54"/>
      <c r="LA27" s="54"/>
      <c r="LB27" s="54"/>
      <c r="LC27" s="54"/>
    </row>
    <row r="28" spans="1:315" ht="61.5" customHeight="1" x14ac:dyDescent="0.85">
      <c r="A28" s="41"/>
      <c r="B28" s="17"/>
      <c r="C28" s="12"/>
      <c r="D28" s="17"/>
      <c r="E28" s="14"/>
      <c r="F28" s="16"/>
      <c r="G28" s="14"/>
      <c r="H28" s="14"/>
      <c r="I28" s="5"/>
      <c r="J28" s="5"/>
      <c r="K28" s="5"/>
      <c r="L28" s="3"/>
      <c r="M28" s="3"/>
      <c r="N28" s="3"/>
      <c r="O28" s="3"/>
      <c r="P28" s="3"/>
      <c r="Q28" s="3"/>
      <c r="R28" s="3"/>
      <c r="S28" s="3"/>
      <c r="T28" s="3"/>
      <c r="U28" s="3"/>
      <c r="V28" s="3"/>
      <c r="W28" s="3"/>
      <c r="X28" s="3"/>
      <c r="Y28" s="3"/>
      <c r="Z28" s="3"/>
      <c r="AA28" s="3"/>
      <c r="AB28" s="3"/>
      <c r="AC28" s="72"/>
    </row>
    <row r="29" spans="1:315" ht="31.2" x14ac:dyDescent="0.6">
      <c r="A29" s="41"/>
      <c r="B29" s="17"/>
      <c r="C29" s="76" t="str">
        <f>IF(E27&gt;14,"PHASE 4 : Bravo ! Vos actions sont en accord avec Equinoxe. Faites-le savoir ! ",IF(E27&gt;7,"PHASE 3 : Félicitations, vous avez déjà impulsé de nombreuses initiatives en faveur d’Equinoxe. On essaye d’aller encore plus loin ?  ",IF(E27&gt;3,"PHASE 2 : Vous êtes sur la bonne voie ! On continue ensemble ? ",IF(E27&gt;=0,"PHASE 1 : Vous avez encore du chemin à parcourir. On peut vous aider ! " ))))</f>
        <v xml:space="preserve">PHASE 1 : Vous avez encore du chemin à parcourir. On peut vous aider ! </v>
      </c>
      <c r="D29" s="17"/>
      <c r="E29" s="14"/>
      <c r="F29" s="15"/>
      <c r="G29" s="14"/>
      <c r="H29" s="14"/>
      <c r="I29" s="5"/>
      <c r="J29" s="3"/>
      <c r="K29" s="3"/>
      <c r="L29" s="3"/>
      <c r="M29" s="3"/>
      <c r="N29" s="3"/>
      <c r="O29" s="3"/>
      <c r="P29" s="3"/>
      <c r="Q29" s="3"/>
      <c r="R29" s="3"/>
      <c r="S29" s="3"/>
      <c r="T29" s="3"/>
      <c r="U29" s="3"/>
      <c r="V29" s="3"/>
      <c r="W29" s="3"/>
      <c r="X29" s="3"/>
      <c r="Y29" s="3"/>
      <c r="Z29" s="3"/>
      <c r="AA29" s="3"/>
      <c r="AB29" s="3"/>
      <c r="AC29" s="72"/>
    </row>
    <row r="30" spans="1:315" s="48" customFormat="1" ht="58.8" thickBot="1" x14ac:dyDescent="0.9">
      <c r="A30" s="63"/>
      <c r="B30" s="64"/>
      <c r="C30" s="65"/>
      <c r="D30" s="64"/>
      <c r="E30" s="66"/>
      <c r="F30" s="67"/>
      <c r="G30" s="66"/>
      <c r="H30" s="66"/>
      <c r="I30" s="68"/>
      <c r="J30" s="69"/>
      <c r="K30" s="69"/>
      <c r="L30" s="69"/>
      <c r="M30" s="69"/>
      <c r="N30" s="69"/>
      <c r="O30" s="69"/>
      <c r="P30" s="69"/>
      <c r="Q30" s="69"/>
      <c r="R30" s="69"/>
      <c r="S30" s="69"/>
      <c r="T30" s="69"/>
      <c r="U30" s="69"/>
      <c r="V30" s="69"/>
      <c r="W30" s="69"/>
      <c r="X30" s="69"/>
      <c r="Y30" s="69"/>
      <c r="Z30" s="69"/>
      <c r="AA30" s="69"/>
      <c r="AB30" s="69"/>
      <c r="AC30" s="70"/>
    </row>
    <row r="31" spans="1:315" s="48" customFormat="1" x14ac:dyDescent="0.3">
      <c r="A31" s="42"/>
      <c r="B31" s="43"/>
      <c r="C31" s="43" t="str">
        <f>IF(AND(E27&gt;14), "vous êtes un master","")</f>
        <v/>
      </c>
      <c r="D31" s="43"/>
      <c r="E31" s="44"/>
      <c r="F31" s="45"/>
      <c r="G31" s="44"/>
      <c r="H31" s="44"/>
      <c r="I31" s="44"/>
      <c r="J31" s="46"/>
      <c r="K31" s="46"/>
      <c r="L31" s="46"/>
      <c r="M31" s="46"/>
      <c r="N31" s="46"/>
      <c r="O31" s="46"/>
      <c r="P31" s="46"/>
      <c r="Q31" s="46"/>
      <c r="R31" s="46"/>
      <c r="S31" s="46"/>
      <c r="T31" s="46"/>
      <c r="U31" s="46"/>
      <c r="V31" s="46"/>
      <c r="W31" s="46"/>
      <c r="X31" s="46"/>
      <c r="Y31" s="46"/>
      <c r="Z31" s="46"/>
      <c r="AA31" s="46"/>
      <c r="AB31" s="46"/>
      <c r="AC31" s="47"/>
    </row>
    <row r="32" spans="1:315" s="48" customFormat="1" ht="15" thickBot="1" x14ac:dyDescent="0.35">
      <c r="A32" s="58"/>
      <c r="B32" s="59"/>
      <c r="C32" s="59"/>
      <c r="D32" s="49"/>
      <c r="E32" s="50"/>
      <c r="F32" s="51"/>
      <c r="G32" s="50"/>
      <c r="H32" s="50"/>
      <c r="I32" s="50"/>
      <c r="J32" s="52"/>
      <c r="K32" s="52"/>
      <c r="L32" s="52"/>
      <c r="M32" s="52"/>
      <c r="N32" s="52"/>
      <c r="O32" s="52"/>
      <c r="P32" s="52"/>
      <c r="Q32" s="52"/>
      <c r="R32" s="52"/>
      <c r="S32" s="52"/>
      <c r="T32" s="52"/>
      <c r="U32" s="52"/>
      <c r="V32" s="52"/>
      <c r="W32" s="52"/>
      <c r="X32" s="52"/>
      <c r="Y32" s="52"/>
      <c r="Z32" s="52"/>
      <c r="AA32" s="52"/>
      <c r="AB32" s="52"/>
      <c r="AC32" s="53"/>
    </row>
    <row r="33" spans="1:9" s="54" customFormat="1" ht="15" thickTop="1" x14ac:dyDescent="0.3">
      <c r="A33" s="57" t="s">
        <v>23</v>
      </c>
      <c r="B33" s="60"/>
      <c r="C33" s="60"/>
      <c r="D33" s="55"/>
    </row>
    <row r="34" spans="1:9" s="54" customFormat="1" x14ac:dyDescent="0.3">
      <c r="A34" s="57" t="s">
        <v>24</v>
      </c>
      <c r="B34" s="60"/>
      <c r="C34" s="60"/>
      <c r="D34" s="55"/>
    </row>
    <row r="35" spans="1:9" s="54" customFormat="1" x14ac:dyDescent="0.3">
      <c r="A35" s="57" t="s">
        <v>25</v>
      </c>
      <c r="B35" s="60"/>
      <c r="C35" s="60"/>
      <c r="D35" s="55"/>
    </row>
    <row r="36" spans="1:9" s="54" customFormat="1" x14ac:dyDescent="0.3">
      <c r="A36" s="57"/>
      <c r="B36" s="60"/>
      <c r="C36" s="60"/>
      <c r="D36" s="55"/>
    </row>
    <row r="37" spans="1:9" s="54" customFormat="1" x14ac:dyDescent="0.3">
      <c r="A37" s="57"/>
      <c r="B37" s="60"/>
      <c r="C37" s="60"/>
      <c r="D37" s="55"/>
    </row>
    <row r="38" spans="1:9" s="54" customFormat="1" x14ac:dyDescent="0.3">
      <c r="A38" s="57" t="s">
        <v>26</v>
      </c>
      <c r="B38" s="61">
        <v>1</v>
      </c>
      <c r="C38" s="60"/>
      <c r="D38" s="55"/>
    </row>
    <row r="39" spans="1:9" s="54" customFormat="1" x14ac:dyDescent="0.3">
      <c r="A39" s="57" t="s">
        <v>27</v>
      </c>
      <c r="B39" s="61">
        <v>1</v>
      </c>
      <c r="C39" s="60"/>
      <c r="D39" s="55"/>
    </row>
    <row r="40" spans="1:9" s="54" customFormat="1" x14ac:dyDescent="0.3">
      <c r="A40" s="57" t="s">
        <v>28</v>
      </c>
      <c r="B40" s="61">
        <v>1</v>
      </c>
      <c r="C40" s="60"/>
      <c r="D40" s="55"/>
    </row>
    <row r="41" spans="1:9" s="54" customFormat="1" x14ac:dyDescent="0.3">
      <c r="A41" s="57" t="s">
        <v>36</v>
      </c>
      <c r="B41" s="60">
        <v>3</v>
      </c>
      <c r="C41" s="60"/>
      <c r="D41" s="55"/>
    </row>
    <row r="42" spans="1:9" s="54" customFormat="1" x14ac:dyDescent="0.3">
      <c r="A42" s="57"/>
      <c r="B42" s="60"/>
      <c r="C42" s="60"/>
      <c r="D42" s="55"/>
    </row>
    <row r="43" spans="1:9" s="54" customFormat="1" x14ac:dyDescent="0.3">
      <c r="A43" s="57"/>
      <c r="B43" s="60"/>
      <c r="C43" s="60"/>
      <c r="D43" s="55"/>
    </row>
    <row r="44" spans="1:9" s="54" customFormat="1" x14ac:dyDescent="0.3">
      <c r="A44" s="57" t="s">
        <v>29</v>
      </c>
      <c r="B44" s="60">
        <f>_xlfn.NUMBERVALUE(F27)*100</f>
        <v>0</v>
      </c>
      <c r="C44" s="60"/>
      <c r="D44" s="55"/>
    </row>
    <row r="45" spans="1:9" s="54" customFormat="1" x14ac:dyDescent="0.3">
      <c r="A45" s="57" t="s">
        <v>30</v>
      </c>
      <c r="B45" s="60">
        <v>2</v>
      </c>
      <c r="C45" s="60"/>
      <c r="D45" s="55"/>
    </row>
    <row r="46" spans="1:9" s="54" customFormat="1" x14ac:dyDescent="0.3">
      <c r="A46" s="57"/>
      <c r="B46" s="60">
        <f>200-B44-B45</f>
        <v>198</v>
      </c>
      <c r="C46" s="60"/>
      <c r="D46" s="55"/>
    </row>
    <row r="47" spans="1:9" s="48" customFormat="1" x14ac:dyDescent="0.3">
      <c r="A47" s="57"/>
      <c r="B47" s="60"/>
      <c r="C47" s="60"/>
      <c r="D47" s="56"/>
      <c r="E47" s="57"/>
      <c r="F47" s="54"/>
      <c r="G47" s="57"/>
      <c r="H47" s="57"/>
      <c r="I47" s="57"/>
    </row>
    <row r="48" spans="1:9" s="48" customFormat="1" x14ac:dyDescent="0.3">
      <c r="A48" s="57"/>
      <c r="B48" s="60"/>
      <c r="C48" s="60"/>
      <c r="D48" s="56"/>
      <c r="E48" s="57"/>
      <c r="F48" s="54"/>
      <c r="G48" s="57"/>
      <c r="H48" s="57"/>
      <c r="I48" s="57"/>
    </row>
    <row r="49" spans="2:9" s="48" customFormat="1" x14ac:dyDescent="0.3">
      <c r="B49" s="56"/>
      <c r="C49" s="56"/>
      <c r="D49" s="56"/>
      <c r="E49" s="57"/>
      <c r="F49" s="54"/>
      <c r="G49" s="57"/>
      <c r="H49" s="57"/>
      <c r="I49" s="57"/>
    </row>
    <row r="50" spans="2:9" s="48" customFormat="1" x14ac:dyDescent="0.3">
      <c r="B50" s="56"/>
      <c r="C50" s="56"/>
      <c r="D50" s="56"/>
      <c r="E50" s="57"/>
      <c r="F50" s="54"/>
      <c r="G50" s="57"/>
      <c r="H50" s="57"/>
      <c r="I50" s="57"/>
    </row>
    <row r="51" spans="2:9" s="48" customFormat="1" x14ac:dyDescent="0.3">
      <c r="B51" s="56"/>
      <c r="C51" s="56"/>
      <c r="D51" s="56"/>
      <c r="E51" s="57"/>
      <c r="F51" s="54"/>
      <c r="G51" s="57"/>
      <c r="H51" s="57"/>
      <c r="I51" s="57"/>
    </row>
    <row r="52" spans="2:9" s="48" customFormat="1" x14ac:dyDescent="0.3">
      <c r="B52" s="56"/>
      <c r="C52" s="56"/>
      <c r="D52" s="56"/>
      <c r="E52" s="57"/>
      <c r="F52" s="54"/>
      <c r="G52" s="57"/>
      <c r="H52" s="57"/>
      <c r="I52" s="57"/>
    </row>
    <row r="53" spans="2:9" s="48" customFormat="1" x14ac:dyDescent="0.3">
      <c r="B53" s="56"/>
      <c r="C53" s="56"/>
      <c r="D53" s="56"/>
      <c r="E53" s="57"/>
      <c r="F53" s="54"/>
      <c r="G53" s="57"/>
      <c r="H53" s="57"/>
      <c r="I53" s="57"/>
    </row>
    <row r="54" spans="2:9" s="48" customFormat="1" x14ac:dyDescent="0.3">
      <c r="B54" s="56"/>
      <c r="C54" s="56"/>
      <c r="D54" s="56"/>
      <c r="E54" s="57"/>
      <c r="F54" s="54"/>
      <c r="G54" s="57"/>
      <c r="H54" s="57"/>
      <c r="I54" s="57"/>
    </row>
    <row r="55" spans="2:9" s="48" customFormat="1" x14ac:dyDescent="0.3">
      <c r="B55" s="56"/>
      <c r="C55" s="56"/>
      <c r="D55" s="56"/>
      <c r="E55" s="57"/>
      <c r="F55" s="54"/>
      <c r="G55" s="57"/>
      <c r="H55" s="57"/>
      <c r="I55" s="57"/>
    </row>
    <row r="56" spans="2:9" s="48" customFormat="1" x14ac:dyDescent="0.3">
      <c r="B56" s="56"/>
      <c r="C56" s="56"/>
      <c r="D56" s="56"/>
      <c r="E56" s="57"/>
      <c r="F56" s="54"/>
      <c r="G56" s="57"/>
      <c r="H56" s="57"/>
      <c r="I56" s="57"/>
    </row>
    <row r="57" spans="2:9" s="48" customFormat="1" x14ac:dyDescent="0.3">
      <c r="B57" s="56"/>
      <c r="C57" s="56"/>
      <c r="D57" s="56"/>
      <c r="E57" s="57"/>
      <c r="F57" s="54"/>
      <c r="G57" s="57"/>
      <c r="H57" s="57"/>
      <c r="I57" s="57"/>
    </row>
    <row r="58" spans="2:9" s="48" customFormat="1" x14ac:dyDescent="0.3">
      <c r="B58" s="56"/>
      <c r="C58" s="56"/>
      <c r="D58" s="56"/>
      <c r="E58" s="57"/>
      <c r="F58" s="54"/>
      <c r="G58" s="57"/>
      <c r="H58" s="57"/>
      <c r="I58" s="57"/>
    </row>
    <row r="59" spans="2:9" s="48" customFormat="1" x14ac:dyDescent="0.3">
      <c r="B59" s="56"/>
      <c r="C59" s="56"/>
      <c r="D59" s="56"/>
      <c r="E59" s="57"/>
      <c r="F59" s="54"/>
      <c r="G59" s="57"/>
      <c r="H59" s="57"/>
      <c r="I59" s="57"/>
    </row>
    <row r="60" spans="2:9" s="48" customFormat="1" x14ac:dyDescent="0.3">
      <c r="B60" s="56"/>
      <c r="C60" s="56"/>
      <c r="D60" s="56"/>
      <c r="E60" s="57"/>
      <c r="F60" s="54"/>
      <c r="G60" s="57"/>
      <c r="H60" s="57"/>
      <c r="I60" s="57"/>
    </row>
    <row r="61" spans="2:9" s="48" customFormat="1" x14ac:dyDescent="0.3">
      <c r="B61" s="56"/>
      <c r="C61" s="56"/>
      <c r="D61" s="56"/>
      <c r="E61" s="57"/>
      <c r="F61" s="54"/>
      <c r="G61" s="57"/>
      <c r="H61" s="57"/>
      <c r="I61" s="57"/>
    </row>
    <row r="62" spans="2:9" s="48" customFormat="1" x14ac:dyDescent="0.3">
      <c r="B62" s="56"/>
      <c r="C62" s="56"/>
      <c r="D62" s="56"/>
      <c r="E62" s="57"/>
      <c r="F62" s="54"/>
      <c r="G62" s="57"/>
      <c r="H62" s="57"/>
      <c r="I62" s="57"/>
    </row>
    <row r="63" spans="2:9" s="48" customFormat="1" x14ac:dyDescent="0.3">
      <c r="B63" s="56"/>
      <c r="C63" s="56"/>
      <c r="D63" s="56"/>
      <c r="E63" s="57"/>
      <c r="F63" s="54"/>
      <c r="G63" s="57"/>
      <c r="H63" s="57"/>
      <c r="I63" s="57"/>
    </row>
    <row r="64" spans="2:9" s="48" customFormat="1" x14ac:dyDescent="0.3">
      <c r="B64" s="56"/>
      <c r="C64" s="56"/>
      <c r="D64" s="56"/>
      <c r="E64" s="57"/>
      <c r="F64" s="54"/>
      <c r="G64" s="57"/>
      <c r="H64" s="57"/>
      <c r="I64" s="57"/>
    </row>
    <row r="65" spans="2:9" s="48" customFormat="1" x14ac:dyDescent="0.3">
      <c r="B65" s="56"/>
      <c r="C65" s="56"/>
      <c r="D65" s="56"/>
      <c r="E65" s="57"/>
      <c r="F65" s="54"/>
      <c r="G65" s="57"/>
      <c r="H65" s="57"/>
      <c r="I65" s="57"/>
    </row>
    <row r="66" spans="2:9" s="48" customFormat="1" x14ac:dyDescent="0.3">
      <c r="B66" s="56"/>
      <c r="C66" s="56"/>
      <c r="D66" s="56"/>
      <c r="E66" s="57"/>
      <c r="F66" s="54"/>
      <c r="G66" s="57"/>
      <c r="H66" s="57"/>
      <c r="I66" s="57"/>
    </row>
    <row r="67" spans="2:9" s="48" customFormat="1" x14ac:dyDescent="0.3">
      <c r="B67" s="56"/>
      <c r="C67" s="56"/>
      <c r="D67" s="56"/>
      <c r="E67" s="57"/>
      <c r="F67" s="54"/>
      <c r="G67" s="57"/>
      <c r="H67" s="57"/>
      <c r="I67" s="57"/>
    </row>
    <row r="68" spans="2:9" s="48" customFormat="1" x14ac:dyDescent="0.3">
      <c r="B68" s="56"/>
      <c r="C68" s="56"/>
      <c r="D68" s="56"/>
      <c r="E68" s="57"/>
      <c r="F68" s="54"/>
      <c r="G68" s="57"/>
      <c r="H68" s="57"/>
      <c r="I68" s="57"/>
    </row>
    <row r="69" spans="2:9" s="48" customFormat="1" x14ac:dyDescent="0.3">
      <c r="B69" s="56"/>
      <c r="C69" s="56"/>
      <c r="D69" s="56"/>
      <c r="E69" s="57"/>
      <c r="F69" s="54"/>
      <c r="G69" s="57"/>
      <c r="H69" s="57"/>
      <c r="I69" s="57"/>
    </row>
    <row r="70" spans="2:9" s="48" customFormat="1" x14ac:dyDescent="0.3">
      <c r="B70" s="56"/>
      <c r="C70" s="56"/>
      <c r="D70" s="56"/>
      <c r="E70" s="57"/>
      <c r="F70" s="54"/>
      <c r="G70" s="57"/>
      <c r="H70" s="57"/>
      <c r="I70" s="57"/>
    </row>
    <row r="71" spans="2:9" s="48" customFormat="1" x14ac:dyDescent="0.3">
      <c r="B71" s="56"/>
      <c r="C71" s="56"/>
      <c r="D71" s="56"/>
      <c r="E71" s="57"/>
      <c r="F71" s="54"/>
      <c r="G71" s="57"/>
      <c r="H71" s="57"/>
      <c r="I71" s="57"/>
    </row>
    <row r="72" spans="2:9" s="48" customFormat="1" x14ac:dyDescent="0.3">
      <c r="B72" s="56"/>
      <c r="C72" s="56"/>
      <c r="D72" s="56"/>
      <c r="E72" s="57"/>
      <c r="F72" s="54"/>
      <c r="G72" s="57"/>
      <c r="H72" s="57"/>
      <c r="I72" s="57"/>
    </row>
    <row r="73" spans="2:9" s="48" customFormat="1" x14ac:dyDescent="0.3">
      <c r="B73" s="56"/>
      <c r="C73" s="56"/>
      <c r="D73" s="56"/>
      <c r="E73" s="57"/>
      <c r="F73" s="54"/>
      <c r="G73" s="57"/>
      <c r="H73" s="57"/>
      <c r="I73" s="57"/>
    </row>
    <row r="74" spans="2:9" s="48" customFormat="1" x14ac:dyDescent="0.3">
      <c r="B74" s="56"/>
      <c r="C74" s="56"/>
      <c r="D74" s="56"/>
      <c r="E74" s="57"/>
      <c r="F74" s="54"/>
      <c r="G74" s="57"/>
      <c r="H74" s="57"/>
      <c r="I74" s="57"/>
    </row>
    <row r="75" spans="2:9" s="48" customFormat="1" x14ac:dyDescent="0.3">
      <c r="B75" s="56"/>
      <c r="C75" s="56"/>
      <c r="D75" s="56"/>
      <c r="E75" s="57"/>
      <c r="F75" s="54"/>
      <c r="G75" s="57"/>
      <c r="H75" s="57"/>
      <c r="I75" s="57"/>
    </row>
    <row r="76" spans="2:9" s="48" customFormat="1" x14ac:dyDescent="0.3">
      <c r="B76" s="56"/>
      <c r="C76" s="56"/>
      <c r="D76" s="56"/>
      <c r="E76" s="57"/>
      <c r="F76" s="54"/>
      <c r="G76" s="57"/>
      <c r="H76" s="57"/>
      <c r="I76" s="57"/>
    </row>
    <row r="77" spans="2:9" s="48" customFormat="1" x14ac:dyDescent="0.3">
      <c r="B77" s="56"/>
      <c r="C77" s="56"/>
      <c r="D77" s="56"/>
      <c r="E77" s="57"/>
      <c r="F77" s="54"/>
      <c r="G77" s="57"/>
      <c r="H77" s="57"/>
      <c r="I77" s="57"/>
    </row>
    <row r="78" spans="2:9" s="48" customFormat="1" x14ac:dyDescent="0.3">
      <c r="B78" s="56"/>
      <c r="C78" s="56"/>
      <c r="D78" s="56"/>
      <c r="E78" s="57"/>
      <c r="F78" s="54"/>
      <c r="G78" s="57"/>
      <c r="H78" s="57"/>
      <c r="I78" s="57"/>
    </row>
    <row r="79" spans="2:9" s="48" customFormat="1" x14ac:dyDescent="0.3">
      <c r="B79" s="56"/>
      <c r="C79" s="56"/>
      <c r="D79" s="56"/>
      <c r="E79" s="57"/>
      <c r="F79" s="54"/>
      <c r="G79" s="57"/>
      <c r="H79" s="57"/>
      <c r="I79" s="57"/>
    </row>
    <row r="80" spans="2:9" s="48" customFormat="1" x14ac:dyDescent="0.3">
      <c r="B80" s="56"/>
      <c r="C80" s="56"/>
      <c r="D80" s="56"/>
      <c r="E80" s="57"/>
      <c r="F80" s="54"/>
      <c r="G80" s="57"/>
      <c r="H80" s="57"/>
      <c r="I80" s="57"/>
    </row>
    <row r="81" spans="2:9" s="48" customFormat="1" x14ac:dyDescent="0.3">
      <c r="B81" s="56"/>
      <c r="C81" s="56"/>
      <c r="D81" s="56"/>
      <c r="E81" s="57"/>
      <c r="F81" s="54"/>
      <c r="G81" s="57"/>
      <c r="H81" s="57"/>
      <c r="I81" s="57"/>
    </row>
    <row r="82" spans="2:9" s="48" customFormat="1" x14ac:dyDescent="0.3">
      <c r="B82" s="56"/>
      <c r="C82" s="56"/>
      <c r="D82" s="56"/>
      <c r="E82" s="57"/>
      <c r="F82" s="54"/>
      <c r="G82" s="57"/>
      <c r="H82" s="57"/>
      <c r="I82" s="57"/>
    </row>
    <row r="83" spans="2:9" s="48" customFormat="1" x14ac:dyDescent="0.3">
      <c r="B83" s="56"/>
      <c r="C83" s="56"/>
      <c r="D83" s="56"/>
      <c r="E83" s="57"/>
      <c r="F83" s="54"/>
      <c r="G83" s="57"/>
      <c r="H83" s="57"/>
      <c r="I83" s="57"/>
    </row>
    <row r="84" spans="2:9" s="48" customFormat="1" x14ac:dyDescent="0.3">
      <c r="B84" s="56"/>
      <c r="C84" s="56"/>
      <c r="D84" s="56"/>
      <c r="E84" s="57"/>
      <c r="F84" s="54"/>
      <c r="G84" s="57"/>
      <c r="H84" s="57"/>
      <c r="I84" s="57"/>
    </row>
    <row r="85" spans="2:9" s="48" customFormat="1" x14ac:dyDescent="0.3">
      <c r="B85" s="56"/>
      <c r="C85" s="56"/>
      <c r="D85" s="56"/>
      <c r="E85" s="57"/>
      <c r="F85" s="54"/>
      <c r="G85" s="57"/>
      <c r="H85" s="57"/>
      <c r="I85" s="57"/>
    </row>
    <row r="86" spans="2:9" s="48" customFormat="1" x14ac:dyDescent="0.3">
      <c r="B86" s="56"/>
      <c r="C86" s="56"/>
      <c r="D86" s="56"/>
      <c r="E86" s="57"/>
      <c r="F86" s="54"/>
      <c r="G86" s="57"/>
      <c r="H86" s="57"/>
      <c r="I86" s="57"/>
    </row>
    <row r="87" spans="2:9" s="48" customFormat="1" x14ac:dyDescent="0.3">
      <c r="B87" s="56"/>
      <c r="C87" s="56"/>
      <c r="D87" s="56"/>
      <c r="E87" s="57"/>
      <c r="F87" s="54"/>
      <c r="G87" s="57"/>
      <c r="H87" s="57"/>
      <c r="I87" s="57"/>
    </row>
    <row r="88" spans="2:9" s="48" customFormat="1" x14ac:dyDescent="0.3">
      <c r="B88" s="56"/>
      <c r="C88" s="56"/>
      <c r="D88" s="56"/>
      <c r="E88" s="57"/>
      <c r="F88" s="54"/>
      <c r="G88" s="57"/>
      <c r="H88" s="57"/>
      <c r="I88" s="57"/>
    </row>
    <row r="89" spans="2:9" s="48" customFormat="1" x14ac:dyDescent="0.3">
      <c r="B89" s="56"/>
      <c r="C89" s="56"/>
      <c r="D89" s="56"/>
      <c r="E89" s="57"/>
      <c r="F89" s="54"/>
      <c r="G89" s="57"/>
      <c r="H89" s="57"/>
      <c r="I89" s="57"/>
    </row>
    <row r="90" spans="2:9" s="48" customFormat="1" x14ac:dyDescent="0.3">
      <c r="B90" s="56"/>
      <c r="C90" s="56"/>
      <c r="D90" s="56"/>
      <c r="E90" s="57"/>
      <c r="F90" s="54"/>
      <c r="G90" s="57"/>
      <c r="H90" s="57"/>
      <c r="I90" s="57"/>
    </row>
    <row r="91" spans="2:9" s="48" customFormat="1" x14ac:dyDescent="0.3">
      <c r="B91" s="56"/>
      <c r="C91" s="56"/>
      <c r="D91" s="56"/>
      <c r="E91" s="57"/>
      <c r="F91" s="54"/>
      <c r="G91" s="57"/>
      <c r="H91" s="57"/>
      <c r="I91" s="57"/>
    </row>
    <row r="92" spans="2:9" s="48" customFormat="1" x14ac:dyDescent="0.3">
      <c r="B92" s="56"/>
      <c r="C92" s="56"/>
      <c r="D92" s="56"/>
      <c r="E92" s="57"/>
      <c r="F92" s="54"/>
      <c r="G92" s="57"/>
      <c r="H92" s="57"/>
      <c r="I92" s="57"/>
    </row>
    <row r="93" spans="2:9" s="48" customFormat="1" x14ac:dyDescent="0.3">
      <c r="B93" s="56"/>
      <c r="C93" s="56"/>
      <c r="D93" s="56"/>
      <c r="E93" s="57"/>
      <c r="F93" s="54"/>
      <c r="G93" s="57"/>
      <c r="H93" s="57"/>
      <c r="I93" s="57"/>
    </row>
    <row r="94" spans="2:9" s="48" customFormat="1" x14ac:dyDescent="0.3">
      <c r="B94" s="56"/>
      <c r="C94" s="56"/>
      <c r="D94" s="56"/>
      <c r="E94" s="57"/>
      <c r="F94" s="54"/>
      <c r="G94" s="57"/>
      <c r="H94" s="57"/>
      <c r="I94" s="57"/>
    </row>
    <row r="95" spans="2:9" s="48" customFormat="1" x14ac:dyDescent="0.3">
      <c r="B95" s="56"/>
      <c r="C95" s="56"/>
      <c r="D95" s="56"/>
      <c r="E95" s="57"/>
      <c r="F95" s="54"/>
      <c r="G95" s="57"/>
      <c r="H95" s="57"/>
      <c r="I95" s="57"/>
    </row>
    <row r="96" spans="2:9" s="48" customFormat="1" x14ac:dyDescent="0.3">
      <c r="B96" s="56"/>
      <c r="C96" s="56"/>
      <c r="D96" s="56"/>
      <c r="E96" s="57"/>
      <c r="F96" s="54"/>
      <c r="G96" s="57"/>
      <c r="H96" s="57"/>
      <c r="I96" s="57"/>
    </row>
    <row r="97" spans="2:9" s="48" customFormat="1" x14ac:dyDescent="0.3">
      <c r="B97" s="56"/>
      <c r="C97" s="56"/>
      <c r="D97" s="56"/>
      <c r="E97" s="57"/>
      <c r="F97" s="54"/>
      <c r="G97" s="57"/>
      <c r="H97" s="57"/>
      <c r="I97" s="57"/>
    </row>
    <row r="98" spans="2:9" s="48" customFormat="1" x14ac:dyDescent="0.3">
      <c r="B98" s="56"/>
      <c r="C98" s="56"/>
      <c r="D98" s="56"/>
      <c r="E98" s="57"/>
      <c r="F98" s="54"/>
      <c r="G98" s="57"/>
      <c r="H98" s="57"/>
      <c r="I98" s="57"/>
    </row>
    <row r="99" spans="2:9" s="48" customFormat="1" x14ac:dyDescent="0.3">
      <c r="B99" s="56"/>
      <c r="C99" s="56"/>
      <c r="D99" s="56"/>
      <c r="E99" s="57"/>
      <c r="F99" s="54"/>
      <c r="G99" s="57"/>
      <c r="H99" s="57"/>
      <c r="I99" s="57"/>
    </row>
    <row r="100" spans="2:9" s="48" customFormat="1" x14ac:dyDescent="0.3">
      <c r="B100" s="56"/>
      <c r="C100" s="56"/>
      <c r="D100" s="56"/>
      <c r="E100" s="57"/>
      <c r="F100" s="54"/>
      <c r="G100" s="57"/>
      <c r="H100" s="57"/>
      <c r="I100" s="57"/>
    </row>
    <row r="101" spans="2:9" s="48" customFormat="1" x14ac:dyDescent="0.3">
      <c r="B101" s="56"/>
      <c r="C101" s="56"/>
      <c r="D101" s="56"/>
      <c r="E101" s="57"/>
      <c r="F101" s="54"/>
      <c r="G101" s="57"/>
      <c r="H101" s="57"/>
      <c r="I101" s="57"/>
    </row>
    <row r="102" spans="2:9" s="48" customFormat="1" x14ac:dyDescent="0.3">
      <c r="B102" s="56"/>
      <c r="C102" s="56"/>
      <c r="D102" s="56"/>
      <c r="E102" s="57"/>
      <c r="F102" s="54"/>
      <c r="G102" s="57"/>
      <c r="H102" s="57"/>
      <c r="I102" s="57"/>
    </row>
    <row r="103" spans="2:9" s="48" customFormat="1" x14ac:dyDescent="0.3">
      <c r="B103" s="56"/>
      <c r="C103" s="56"/>
      <c r="D103" s="56"/>
      <c r="E103" s="57"/>
      <c r="F103" s="54"/>
      <c r="G103" s="57"/>
      <c r="H103" s="57"/>
      <c r="I103" s="57"/>
    </row>
    <row r="104" spans="2:9" s="48" customFormat="1" x14ac:dyDescent="0.3">
      <c r="B104" s="56"/>
      <c r="C104" s="56"/>
      <c r="D104" s="56"/>
      <c r="E104" s="57"/>
      <c r="F104" s="54"/>
      <c r="G104" s="57"/>
      <c r="H104" s="57"/>
      <c r="I104" s="57"/>
    </row>
    <row r="105" spans="2:9" s="48" customFormat="1" x14ac:dyDescent="0.3">
      <c r="B105" s="56"/>
      <c r="C105" s="56"/>
      <c r="D105" s="56"/>
      <c r="E105" s="57"/>
      <c r="F105" s="54"/>
      <c r="G105" s="57"/>
      <c r="H105" s="57"/>
      <c r="I105" s="57"/>
    </row>
    <row r="106" spans="2:9" s="48" customFormat="1" x14ac:dyDescent="0.3">
      <c r="B106" s="56"/>
      <c r="C106" s="56"/>
      <c r="D106" s="56"/>
      <c r="E106" s="57"/>
      <c r="F106" s="54"/>
      <c r="G106" s="57"/>
      <c r="H106" s="57"/>
      <c r="I106" s="57"/>
    </row>
    <row r="107" spans="2:9" s="48" customFormat="1" x14ac:dyDescent="0.3">
      <c r="B107" s="56"/>
      <c r="C107" s="56"/>
      <c r="D107" s="56"/>
      <c r="E107" s="57"/>
      <c r="F107" s="54"/>
      <c r="G107" s="57"/>
      <c r="H107" s="57"/>
      <c r="I107" s="57"/>
    </row>
    <row r="108" spans="2:9" s="48" customFormat="1" x14ac:dyDescent="0.3">
      <c r="B108" s="56"/>
      <c r="C108" s="56"/>
      <c r="D108" s="56"/>
      <c r="E108" s="57"/>
      <c r="F108" s="54"/>
      <c r="G108" s="57"/>
      <c r="H108" s="57"/>
      <c r="I108" s="57"/>
    </row>
    <row r="109" spans="2:9" s="48" customFormat="1" x14ac:dyDescent="0.3">
      <c r="B109" s="56"/>
      <c r="C109" s="56"/>
      <c r="D109" s="56"/>
      <c r="E109" s="57"/>
      <c r="F109" s="54"/>
      <c r="G109" s="57"/>
      <c r="H109" s="57"/>
      <c r="I109" s="57"/>
    </row>
    <row r="110" spans="2:9" s="48" customFormat="1" x14ac:dyDescent="0.3">
      <c r="B110" s="56"/>
      <c r="C110" s="56"/>
      <c r="D110" s="56"/>
      <c r="E110" s="57"/>
      <c r="F110" s="54"/>
      <c r="G110" s="57"/>
      <c r="H110" s="57"/>
      <c r="I110" s="57"/>
    </row>
    <row r="111" spans="2:9" s="48" customFormat="1" x14ac:dyDescent="0.3">
      <c r="B111" s="56"/>
      <c r="C111" s="56"/>
      <c r="D111" s="56"/>
      <c r="E111" s="57"/>
      <c r="F111" s="54"/>
      <c r="G111" s="57"/>
      <c r="H111" s="57"/>
      <c r="I111" s="57"/>
    </row>
    <row r="112" spans="2:9" s="48" customFormat="1" x14ac:dyDescent="0.3">
      <c r="B112" s="56"/>
      <c r="C112" s="56"/>
      <c r="D112" s="56"/>
      <c r="E112" s="57"/>
      <c r="F112" s="54"/>
      <c r="G112" s="57"/>
      <c r="H112" s="57"/>
      <c r="I112" s="57"/>
    </row>
    <row r="113" spans="2:9" s="48" customFormat="1" x14ac:dyDescent="0.3">
      <c r="B113" s="56"/>
      <c r="C113" s="56"/>
      <c r="D113" s="56"/>
      <c r="E113" s="57"/>
      <c r="F113" s="54"/>
      <c r="G113" s="57"/>
      <c r="H113" s="57"/>
      <c r="I113" s="57"/>
    </row>
    <row r="114" spans="2:9" s="48" customFormat="1" x14ac:dyDescent="0.3">
      <c r="B114" s="56"/>
      <c r="C114" s="56"/>
      <c r="D114" s="56"/>
      <c r="E114" s="57"/>
      <c r="F114" s="54"/>
      <c r="G114" s="57"/>
      <c r="H114" s="57"/>
      <c r="I114" s="57"/>
    </row>
    <row r="115" spans="2:9" s="48" customFormat="1" x14ac:dyDescent="0.3">
      <c r="B115" s="56"/>
      <c r="C115" s="56"/>
      <c r="D115" s="56"/>
      <c r="E115" s="57"/>
      <c r="F115" s="54"/>
      <c r="G115" s="57"/>
      <c r="H115" s="57"/>
      <c r="I115" s="57"/>
    </row>
    <row r="116" spans="2:9" s="48" customFormat="1" x14ac:dyDescent="0.3">
      <c r="B116" s="56"/>
      <c r="C116" s="56"/>
      <c r="D116" s="56"/>
      <c r="E116" s="57"/>
      <c r="F116" s="54"/>
      <c r="G116" s="57"/>
      <c r="H116" s="57"/>
      <c r="I116" s="57"/>
    </row>
    <row r="117" spans="2:9" s="48" customFormat="1" x14ac:dyDescent="0.3">
      <c r="B117" s="56"/>
      <c r="C117" s="56"/>
      <c r="D117" s="56"/>
      <c r="E117" s="57"/>
      <c r="F117" s="54"/>
      <c r="G117" s="57"/>
      <c r="H117" s="57"/>
      <c r="I117" s="57"/>
    </row>
    <row r="118" spans="2:9" s="48" customFormat="1" x14ac:dyDescent="0.3">
      <c r="B118" s="56"/>
      <c r="C118" s="56"/>
      <c r="D118" s="56"/>
      <c r="E118" s="57"/>
      <c r="F118" s="54"/>
      <c r="G118" s="57"/>
      <c r="H118" s="57"/>
      <c r="I118" s="57"/>
    </row>
    <row r="119" spans="2:9" s="48" customFormat="1" x14ac:dyDescent="0.3">
      <c r="B119" s="56"/>
      <c r="C119" s="56"/>
      <c r="D119" s="56"/>
      <c r="E119" s="57"/>
      <c r="F119" s="54"/>
      <c r="G119" s="57"/>
      <c r="H119" s="57"/>
      <c r="I119" s="57"/>
    </row>
    <row r="120" spans="2:9" s="48" customFormat="1" x14ac:dyDescent="0.3">
      <c r="B120" s="56"/>
      <c r="C120" s="56"/>
      <c r="D120" s="56"/>
      <c r="E120" s="57"/>
      <c r="F120" s="54"/>
      <c r="G120" s="57"/>
      <c r="H120" s="57"/>
      <c r="I120" s="57"/>
    </row>
    <row r="121" spans="2:9" s="48" customFormat="1" x14ac:dyDescent="0.3">
      <c r="B121" s="56"/>
      <c r="C121" s="56"/>
      <c r="D121" s="56"/>
      <c r="E121" s="57"/>
      <c r="F121" s="54"/>
      <c r="G121" s="57"/>
      <c r="H121" s="57"/>
      <c r="I121" s="57"/>
    </row>
    <row r="122" spans="2:9" s="48" customFormat="1" x14ac:dyDescent="0.3">
      <c r="B122" s="56"/>
      <c r="C122" s="56"/>
      <c r="D122" s="56"/>
      <c r="E122" s="57"/>
      <c r="F122" s="54"/>
      <c r="G122" s="57"/>
      <c r="H122" s="57"/>
      <c r="I122" s="57"/>
    </row>
    <row r="123" spans="2:9" s="48" customFormat="1" x14ac:dyDescent="0.3">
      <c r="B123" s="56"/>
      <c r="C123" s="56"/>
      <c r="D123" s="56"/>
      <c r="E123" s="57"/>
      <c r="F123" s="54"/>
      <c r="G123" s="57"/>
      <c r="H123" s="57"/>
      <c r="I123" s="57"/>
    </row>
    <row r="124" spans="2:9" s="48" customFormat="1" x14ac:dyDescent="0.3">
      <c r="B124" s="56"/>
      <c r="C124" s="56"/>
      <c r="D124" s="56"/>
      <c r="E124" s="57"/>
      <c r="F124" s="54"/>
      <c r="G124" s="57"/>
      <c r="H124" s="57"/>
      <c r="I124" s="57"/>
    </row>
    <row r="125" spans="2:9" s="48" customFormat="1" x14ac:dyDescent="0.3">
      <c r="B125" s="56"/>
      <c r="C125" s="56"/>
      <c r="D125" s="56"/>
      <c r="E125" s="57"/>
      <c r="F125" s="54"/>
      <c r="G125" s="57"/>
      <c r="H125" s="57"/>
      <c r="I125" s="57"/>
    </row>
    <row r="126" spans="2:9" s="48" customFormat="1" x14ac:dyDescent="0.3">
      <c r="B126" s="56"/>
      <c r="C126" s="56"/>
      <c r="D126" s="56"/>
      <c r="E126" s="57"/>
      <c r="F126" s="54"/>
      <c r="G126" s="57"/>
      <c r="H126" s="57"/>
      <c r="I126" s="57"/>
    </row>
    <row r="127" spans="2:9" s="48" customFormat="1" x14ac:dyDescent="0.3">
      <c r="B127" s="56"/>
      <c r="C127" s="56"/>
      <c r="D127" s="56"/>
      <c r="E127" s="57"/>
      <c r="F127" s="54"/>
      <c r="G127" s="57"/>
      <c r="H127" s="57"/>
      <c r="I127" s="57"/>
    </row>
    <row r="128" spans="2:9" s="48" customFormat="1" x14ac:dyDescent="0.3">
      <c r="B128" s="56"/>
      <c r="C128" s="56"/>
      <c r="D128" s="56"/>
      <c r="E128" s="57"/>
      <c r="F128" s="54"/>
      <c r="G128" s="57"/>
      <c r="H128" s="57"/>
      <c r="I128" s="57"/>
    </row>
    <row r="129" spans="2:9" s="48" customFormat="1" x14ac:dyDescent="0.3">
      <c r="B129" s="56"/>
      <c r="C129" s="56"/>
      <c r="D129" s="56"/>
      <c r="E129" s="57"/>
      <c r="F129" s="54"/>
      <c r="G129" s="57"/>
      <c r="H129" s="57"/>
      <c r="I129" s="57"/>
    </row>
    <row r="130" spans="2:9" s="48" customFormat="1" x14ac:dyDescent="0.3">
      <c r="B130" s="56"/>
      <c r="C130" s="56"/>
      <c r="D130" s="56"/>
      <c r="E130" s="57"/>
      <c r="F130" s="54"/>
      <c r="G130" s="57"/>
      <c r="H130" s="57"/>
      <c r="I130" s="57"/>
    </row>
    <row r="131" spans="2:9" s="48" customFormat="1" x14ac:dyDescent="0.3">
      <c r="B131" s="56"/>
      <c r="C131" s="56"/>
      <c r="D131" s="56"/>
      <c r="E131" s="57"/>
      <c r="F131" s="54"/>
      <c r="G131" s="57"/>
      <c r="H131" s="57"/>
      <c r="I131" s="57"/>
    </row>
    <row r="132" spans="2:9" s="48" customFormat="1" x14ac:dyDescent="0.3">
      <c r="B132" s="56"/>
      <c r="C132" s="56"/>
      <c r="D132" s="56"/>
      <c r="E132" s="57"/>
      <c r="F132" s="54"/>
      <c r="G132" s="57"/>
      <c r="H132" s="57"/>
      <c r="I132" s="57"/>
    </row>
    <row r="133" spans="2:9" s="48" customFormat="1" x14ac:dyDescent="0.3">
      <c r="B133" s="56"/>
      <c r="C133" s="56"/>
      <c r="D133" s="56"/>
      <c r="E133" s="57"/>
      <c r="F133" s="54"/>
      <c r="G133" s="57"/>
      <c r="H133" s="57"/>
      <c r="I133" s="57"/>
    </row>
    <row r="134" spans="2:9" s="48" customFormat="1" x14ac:dyDescent="0.3">
      <c r="B134" s="56"/>
      <c r="C134" s="56"/>
      <c r="D134" s="56"/>
      <c r="E134" s="57"/>
      <c r="F134" s="54"/>
      <c r="G134" s="57"/>
      <c r="H134" s="57"/>
      <c r="I134" s="57"/>
    </row>
    <row r="135" spans="2:9" s="48" customFormat="1" x14ac:dyDescent="0.3">
      <c r="B135" s="56"/>
      <c r="C135" s="56"/>
      <c r="D135" s="56"/>
      <c r="E135" s="57"/>
      <c r="F135" s="54"/>
      <c r="G135" s="57"/>
      <c r="H135" s="57"/>
      <c r="I135" s="57"/>
    </row>
    <row r="136" spans="2:9" s="48" customFormat="1" x14ac:dyDescent="0.3">
      <c r="B136" s="56"/>
      <c r="C136" s="56"/>
      <c r="D136" s="56"/>
      <c r="E136" s="57"/>
      <c r="F136" s="54"/>
      <c r="G136" s="57"/>
      <c r="H136" s="57"/>
      <c r="I136" s="57"/>
    </row>
    <row r="137" spans="2:9" s="48" customFormat="1" x14ac:dyDescent="0.3">
      <c r="B137" s="56"/>
      <c r="C137" s="56"/>
      <c r="D137" s="56"/>
      <c r="E137" s="57"/>
      <c r="F137" s="54"/>
      <c r="G137" s="57"/>
      <c r="H137" s="57"/>
      <c r="I137" s="57"/>
    </row>
    <row r="138" spans="2:9" s="48" customFormat="1" x14ac:dyDescent="0.3">
      <c r="B138" s="56"/>
      <c r="C138" s="56"/>
      <c r="D138" s="56"/>
      <c r="E138" s="57"/>
      <c r="F138" s="54"/>
      <c r="G138" s="57"/>
      <c r="H138" s="57"/>
      <c r="I138" s="57"/>
    </row>
    <row r="139" spans="2:9" s="48" customFormat="1" x14ac:dyDescent="0.3">
      <c r="B139" s="56"/>
      <c r="C139" s="56"/>
      <c r="D139" s="56"/>
      <c r="E139" s="57"/>
      <c r="F139" s="54"/>
      <c r="G139" s="57"/>
      <c r="H139" s="57"/>
      <c r="I139" s="57"/>
    </row>
    <row r="140" spans="2:9" s="48" customFormat="1" x14ac:dyDescent="0.3">
      <c r="B140" s="56"/>
      <c r="C140" s="56"/>
      <c r="D140" s="56"/>
      <c r="E140" s="57"/>
      <c r="F140" s="54"/>
      <c r="G140" s="57"/>
      <c r="H140" s="57"/>
      <c r="I140" s="57"/>
    </row>
    <row r="141" spans="2:9" s="48" customFormat="1" x14ac:dyDescent="0.3">
      <c r="B141" s="56"/>
      <c r="C141" s="56"/>
      <c r="D141" s="56"/>
      <c r="E141" s="57"/>
      <c r="F141" s="54"/>
      <c r="G141" s="57"/>
      <c r="H141" s="57"/>
      <c r="I141" s="57"/>
    </row>
    <row r="142" spans="2:9" s="48" customFormat="1" x14ac:dyDescent="0.3">
      <c r="B142" s="56"/>
      <c r="C142" s="56"/>
      <c r="D142" s="56"/>
      <c r="E142" s="57"/>
      <c r="F142" s="54"/>
      <c r="G142" s="57"/>
      <c r="H142" s="57"/>
      <c r="I142" s="57"/>
    </row>
    <row r="143" spans="2:9" s="48" customFormat="1" x14ac:dyDescent="0.3">
      <c r="B143" s="56"/>
      <c r="C143" s="56"/>
      <c r="D143" s="56"/>
      <c r="E143" s="57"/>
      <c r="F143" s="54"/>
      <c r="G143" s="57"/>
      <c r="H143" s="57"/>
      <c r="I143" s="57"/>
    </row>
    <row r="144" spans="2:9" s="48" customFormat="1" x14ac:dyDescent="0.3">
      <c r="B144" s="56"/>
      <c r="C144" s="56"/>
      <c r="D144" s="56"/>
      <c r="E144" s="57"/>
      <c r="F144" s="54"/>
      <c r="G144" s="57"/>
      <c r="H144" s="57"/>
      <c r="I144" s="57"/>
    </row>
    <row r="145" spans="2:9" s="48" customFormat="1" x14ac:dyDescent="0.3">
      <c r="B145" s="56"/>
      <c r="C145" s="56"/>
      <c r="D145" s="56"/>
      <c r="E145" s="57"/>
      <c r="F145" s="54"/>
      <c r="G145" s="57"/>
      <c r="H145" s="57"/>
      <c r="I145" s="57"/>
    </row>
    <row r="146" spans="2:9" s="48" customFormat="1" x14ac:dyDescent="0.3">
      <c r="B146" s="56"/>
      <c r="C146" s="56"/>
      <c r="D146" s="56"/>
      <c r="E146" s="57"/>
      <c r="F146" s="54"/>
      <c r="G146" s="57"/>
      <c r="H146" s="57"/>
      <c r="I146" s="57"/>
    </row>
    <row r="147" spans="2:9" s="48" customFormat="1" x14ac:dyDescent="0.3">
      <c r="B147" s="56"/>
      <c r="C147" s="56"/>
      <c r="D147" s="56"/>
      <c r="E147" s="57"/>
      <c r="F147" s="54"/>
      <c r="G147" s="57"/>
      <c r="H147" s="57"/>
      <c r="I147" s="57"/>
    </row>
    <row r="148" spans="2:9" s="48" customFormat="1" x14ac:dyDescent="0.3">
      <c r="B148" s="56"/>
      <c r="C148" s="56"/>
      <c r="D148" s="56"/>
      <c r="E148" s="57"/>
      <c r="F148" s="54"/>
      <c r="G148" s="57"/>
      <c r="H148" s="57"/>
      <c r="I148" s="57"/>
    </row>
    <row r="149" spans="2:9" s="48" customFormat="1" x14ac:dyDescent="0.3">
      <c r="B149" s="56"/>
      <c r="C149" s="56"/>
      <c r="D149" s="56"/>
      <c r="E149" s="57"/>
      <c r="F149" s="54"/>
      <c r="G149" s="57"/>
      <c r="H149" s="57"/>
      <c r="I149" s="57"/>
    </row>
    <row r="150" spans="2:9" s="48" customFormat="1" x14ac:dyDescent="0.3">
      <c r="B150" s="56"/>
      <c r="C150" s="56"/>
      <c r="D150" s="56"/>
      <c r="E150" s="57"/>
      <c r="F150" s="54"/>
      <c r="G150" s="57"/>
      <c r="H150" s="57"/>
      <c r="I150" s="57"/>
    </row>
    <row r="151" spans="2:9" s="48" customFormat="1" x14ac:dyDescent="0.3">
      <c r="B151" s="56"/>
      <c r="C151" s="56"/>
      <c r="D151" s="56"/>
      <c r="E151" s="57"/>
      <c r="F151" s="54"/>
      <c r="G151" s="57"/>
      <c r="H151" s="57"/>
      <c r="I151" s="57"/>
    </row>
    <row r="152" spans="2:9" s="48" customFormat="1" x14ac:dyDescent="0.3">
      <c r="B152" s="56"/>
      <c r="C152" s="56"/>
      <c r="D152" s="56"/>
      <c r="E152" s="57"/>
      <c r="F152" s="54"/>
      <c r="G152" s="57"/>
      <c r="H152" s="57"/>
      <c r="I152" s="57"/>
    </row>
    <row r="153" spans="2:9" s="48" customFormat="1" x14ac:dyDescent="0.3">
      <c r="B153" s="56"/>
      <c r="C153" s="56"/>
      <c r="D153" s="56"/>
      <c r="E153" s="57"/>
      <c r="F153" s="54"/>
      <c r="G153" s="57"/>
      <c r="H153" s="57"/>
      <c r="I153" s="57"/>
    </row>
    <row r="154" spans="2:9" s="48" customFormat="1" x14ac:dyDescent="0.3">
      <c r="B154" s="56"/>
      <c r="C154" s="56"/>
      <c r="D154" s="56"/>
      <c r="E154" s="57"/>
      <c r="F154" s="54"/>
      <c r="G154" s="57"/>
      <c r="H154" s="57"/>
      <c r="I154" s="57"/>
    </row>
    <row r="155" spans="2:9" s="48" customFormat="1" x14ac:dyDescent="0.3">
      <c r="B155" s="56"/>
      <c r="C155" s="56"/>
      <c r="D155" s="56"/>
      <c r="E155" s="57"/>
      <c r="F155" s="54"/>
      <c r="G155" s="57"/>
      <c r="H155" s="57"/>
      <c r="I155" s="57"/>
    </row>
    <row r="156" spans="2:9" s="48" customFormat="1" x14ac:dyDescent="0.3">
      <c r="B156" s="56"/>
      <c r="C156" s="56"/>
      <c r="D156" s="56"/>
      <c r="E156" s="57"/>
      <c r="F156" s="54"/>
      <c r="G156" s="57"/>
      <c r="H156" s="57"/>
      <c r="I156" s="57"/>
    </row>
    <row r="157" spans="2:9" s="48" customFormat="1" x14ac:dyDescent="0.3">
      <c r="B157" s="56"/>
      <c r="C157" s="56"/>
      <c r="D157" s="56"/>
      <c r="E157" s="57"/>
      <c r="F157" s="54"/>
      <c r="G157" s="57"/>
      <c r="H157" s="57"/>
      <c r="I157" s="57"/>
    </row>
    <row r="158" spans="2:9" s="48" customFormat="1" x14ac:dyDescent="0.3">
      <c r="B158" s="56"/>
      <c r="C158" s="56"/>
      <c r="D158" s="56"/>
      <c r="E158" s="57"/>
      <c r="F158" s="54"/>
      <c r="G158" s="57"/>
      <c r="H158" s="57"/>
      <c r="I158" s="57"/>
    </row>
    <row r="159" spans="2:9" s="48" customFormat="1" x14ac:dyDescent="0.3">
      <c r="B159" s="56"/>
      <c r="C159" s="56"/>
      <c r="D159" s="56"/>
      <c r="E159" s="57"/>
      <c r="F159" s="54"/>
      <c r="G159" s="57"/>
      <c r="H159" s="57"/>
      <c r="I159" s="57"/>
    </row>
    <row r="160" spans="2:9" s="48" customFormat="1" x14ac:dyDescent="0.3">
      <c r="B160" s="56"/>
      <c r="C160" s="56"/>
      <c r="D160" s="56"/>
      <c r="E160" s="57"/>
      <c r="F160" s="54"/>
      <c r="G160" s="57"/>
      <c r="H160" s="57"/>
      <c r="I160" s="57"/>
    </row>
    <row r="161" spans="2:9" s="48" customFormat="1" x14ac:dyDescent="0.3">
      <c r="B161" s="56"/>
      <c r="C161" s="56"/>
      <c r="D161" s="56"/>
      <c r="E161" s="57"/>
      <c r="F161" s="54"/>
      <c r="G161" s="57"/>
      <c r="H161" s="57"/>
      <c r="I161" s="57"/>
    </row>
    <row r="162" spans="2:9" s="48" customFormat="1" x14ac:dyDescent="0.3">
      <c r="B162" s="56"/>
      <c r="C162" s="56"/>
      <c r="D162" s="56"/>
      <c r="E162" s="57"/>
      <c r="F162" s="54"/>
      <c r="G162" s="57"/>
      <c r="H162" s="57"/>
      <c r="I162" s="57"/>
    </row>
    <row r="163" spans="2:9" s="48" customFormat="1" x14ac:dyDescent="0.3">
      <c r="B163" s="56"/>
      <c r="C163" s="56"/>
      <c r="D163" s="56"/>
      <c r="E163" s="57"/>
      <c r="F163" s="54"/>
      <c r="G163" s="57"/>
      <c r="H163" s="57"/>
      <c r="I163" s="57"/>
    </row>
    <row r="164" spans="2:9" s="48" customFormat="1" x14ac:dyDescent="0.3">
      <c r="B164" s="56"/>
      <c r="C164" s="56"/>
      <c r="D164" s="56"/>
      <c r="E164" s="57"/>
      <c r="F164" s="54"/>
      <c r="G164" s="57"/>
      <c r="H164" s="57"/>
      <c r="I164" s="57"/>
    </row>
    <row r="165" spans="2:9" s="48" customFormat="1" x14ac:dyDescent="0.3">
      <c r="B165" s="56"/>
      <c r="C165" s="56"/>
      <c r="D165" s="56"/>
      <c r="E165" s="57"/>
      <c r="F165" s="54"/>
      <c r="G165" s="57"/>
      <c r="H165" s="57"/>
      <c r="I165" s="57"/>
    </row>
    <row r="166" spans="2:9" s="48" customFormat="1" x14ac:dyDescent="0.3">
      <c r="B166" s="56"/>
      <c r="C166" s="56"/>
      <c r="D166" s="56"/>
      <c r="E166" s="57"/>
      <c r="F166" s="54"/>
      <c r="G166" s="57"/>
      <c r="H166" s="57"/>
      <c r="I166" s="57"/>
    </row>
    <row r="167" spans="2:9" s="48" customFormat="1" x14ac:dyDescent="0.3">
      <c r="B167" s="56"/>
      <c r="C167" s="56"/>
      <c r="D167" s="56"/>
      <c r="E167" s="57"/>
      <c r="F167" s="54"/>
      <c r="G167" s="57"/>
      <c r="H167" s="57"/>
      <c r="I167" s="57"/>
    </row>
    <row r="168" spans="2:9" s="48" customFormat="1" x14ac:dyDescent="0.3">
      <c r="B168" s="56"/>
      <c r="C168" s="56"/>
      <c r="D168" s="56"/>
      <c r="E168" s="57"/>
      <c r="F168" s="54"/>
      <c r="G168" s="57"/>
      <c r="H168" s="57"/>
      <c r="I168" s="57"/>
    </row>
    <row r="169" spans="2:9" s="48" customFormat="1" x14ac:dyDescent="0.3">
      <c r="B169" s="56"/>
      <c r="C169" s="56"/>
      <c r="D169" s="56"/>
      <c r="E169" s="57"/>
      <c r="F169" s="54"/>
      <c r="G169" s="57"/>
      <c r="H169" s="57"/>
      <c r="I169" s="57"/>
    </row>
    <row r="170" spans="2:9" s="48" customFormat="1" x14ac:dyDescent="0.3">
      <c r="B170" s="56"/>
      <c r="C170" s="56"/>
      <c r="D170" s="56"/>
      <c r="E170" s="57"/>
      <c r="F170" s="54"/>
      <c r="G170" s="57"/>
      <c r="H170" s="57"/>
      <c r="I170" s="57"/>
    </row>
    <row r="171" spans="2:9" s="48" customFormat="1" x14ac:dyDescent="0.3">
      <c r="B171" s="56"/>
      <c r="C171" s="56"/>
      <c r="D171" s="56"/>
      <c r="E171" s="57"/>
      <c r="F171" s="54"/>
      <c r="G171" s="57"/>
      <c r="H171" s="57"/>
      <c r="I171" s="57"/>
    </row>
    <row r="172" spans="2:9" s="48" customFormat="1" x14ac:dyDescent="0.3">
      <c r="B172" s="56"/>
      <c r="C172" s="56"/>
      <c r="D172" s="56"/>
      <c r="E172" s="57"/>
      <c r="F172" s="54"/>
      <c r="G172" s="57"/>
      <c r="H172" s="57"/>
      <c r="I172" s="57"/>
    </row>
    <row r="173" spans="2:9" s="48" customFormat="1" x14ac:dyDescent="0.3">
      <c r="B173" s="56"/>
      <c r="C173" s="56"/>
      <c r="D173" s="56"/>
      <c r="E173" s="57"/>
      <c r="F173" s="54"/>
      <c r="G173" s="57"/>
      <c r="H173" s="57"/>
      <c r="I173" s="57"/>
    </row>
    <row r="174" spans="2:9" s="48" customFormat="1" x14ac:dyDescent="0.3">
      <c r="B174" s="56"/>
      <c r="C174" s="56"/>
      <c r="D174" s="56"/>
      <c r="E174" s="57"/>
      <c r="F174" s="54"/>
      <c r="G174" s="57"/>
      <c r="H174" s="57"/>
      <c r="I174" s="57"/>
    </row>
    <row r="175" spans="2:9" s="48" customFormat="1" x14ac:dyDescent="0.3">
      <c r="B175" s="56"/>
      <c r="C175" s="56"/>
      <c r="D175" s="56"/>
      <c r="E175" s="57"/>
      <c r="F175" s="54"/>
      <c r="G175" s="57"/>
      <c r="H175" s="57"/>
      <c r="I175" s="57"/>
    </row>
    <row r="176" spans="2:9" s="48" customFormat="1" x14ac:dyDescent="0.3">
      <c r="B176" s="56"/>
      <c r="C176" s="56"/>
      <c r="D176" s="56"/>
      <c r="E176" s="57"/>
      <c r="F176" s="54"/>
      <c r="G176" s="57"/>
      <c r="H176" s="57"/>
      <c r="I176" s="57"/>
    </row>
    <row r="177" spans="2:9" s="48" customFormat="1" x14ac:dyDescent="0.3">
      <c r="B177" s="56"/>
      <c r="C177" s="56"/>
      <c r="D177" s="56"/>
      <c r="E177" s="57"/>
      <c r="F177" s="54"/>
      <c r="G177" s="57"/>
      <c r="H177" s="57"/>
      <c r="I177" s="57"/>
    </row>
    <row r="178" spans="2:9" s="48" customFormat="1" x14ac:dyDescent="0.3">
      <c r="B178" s="56"/>
      <c r="C178" s="56"/>
      <c r="D178" s="56"/>
      <c r="E178" s="57"/>
      <c r="F178" s="54"/>
      <c r="G178" s="57"/>
      <c r="H178" s="57"/>
      <c r="I178" s="57"/>
    </row>
    <row r="179" spans="2:9" s="48" customFormat="1" x14ac:dyDescent="0.3">
      <c r="B179" s="56"/>
      <c r="C179" s="56"/>
      <c r="D179" s="56"/>
      <c r="E179" s="57"/>
      <c r="F179" s="54"/>
      <c r="G179" s="57"/>
      <c r="H179" s="57"/>
      <c r="I179" s="57"/>
    </row>
    <row r="180" spans="2:9" s="48" customFormat="1" x14ac:dyDescent="0.3">
      <c r="B180" s="56"/>
      <c r="C180" s="56"/>
      <c r="D180" s="56"/>
      <c r="E180" s="57"/>
      <c r="F180" s="54"/>
      <c r="G180" s="57"/>
      <c r="H180" s="57"/>
      <c r="I180" s="57"/>
    </row>
    <row r="181" spans="2:9" s="48" customFormat="1" x14ac:dyDescent="0.3">
      <c r="B181" s="56"/>
      <c r="C181" s="56"/>
      <c r="D181" s="56"/>
      <c r="E181" s="57"/>
      <c r="F181" s="54"/>
      <c r="G181" s="57"/>
      <c r="H181" s="57"/>
      <c r="I181" s="57"/>
    </row>
    <row r="182" spans="2:9" s="48" customFormat="1" x14ac:dyDescent="0.3">
      <c r="B182" s="56"/>
      <c r="C182" s="56"/>
      <c r="D182" s="56"/>
      <c r="E182" s="57"/>
      <c r="F182" s="54"/>
      <c r="G182" s="57"/>
      <c r="H182" s="57"/>
      <c r="I182" s="57"/>
    </row>
    <row r="183" spans="2:9" s="48" customFormat="1" x14ac:dyDescent="0.3">
      <c r="B183" s="56"/>
      <c r="C183" s="56"/>
      <c r="D183" s="56"/>
      <c r="E183" s="57"/>
      <c r="F183" s="54"/>
      <c r="G183" s="57"/>
      <c r="H183" s="57"/>
      <c r="I183" s="57"/>
    </row>
    <row r="184" spans="2:9" s="48" customFormat="1" x14ac:dyDescent="0.3">
      <c r="B184" s="56"/>
      <c r="C184" s="56"/>
      <c r="D184" s="56"/>
      <c r="E184" s="57"/>
      <c r="F184" s="54"/>
      <c r="G184" s="57"/>
      <c r="H184" s="57"/>
      <c r="I184" s="57"/>
    </row>
    <row r="185" spans="2:9" s="48" customFormat="1" x14ac:dyDescent="0.3">
      <c r="B185" s="56"/>
      <c r="C185" s="56"/>
      <c r="D185" s="56"/>
      <c r="E185" s="57"/>
      <c r="F185" s="54"/>
      <c r="G185" s="57"/>
      <c r="H185" s="57"/>
      <c r="I185" s="57"/>
    </row>
    <row r="186" spans="2:9" s="48" customFormat="1" x14ac:dyDescent="0.3">
      <c r="B186" s="56"/>
      <c r="C186" s="56"/>
      <c r="D186" s="56"/>
      <c r="E186" s="57"/>
      <c r="F186" s="54"/>
      <c r="G186" s="57"/>
      <c r="H186" s="57"/>
      <c r="I186" s="57"/>
    </row>
    <row r="187" spans="2:9" s="48" customFormat="1" x14ac:dyDescent="0.3">
      <c r="B187" s="56"/>
      <c r="C187" s="56"/>
      <c r="D187" s="56"/>
      <c r="E187" s="57"/>
      <c r="F187" s="54"/>
      <c r="G187" s="57"/>
      <c r="H187" s="57"/>
      <c r="I187" s="57"/>
    </row>
    <row r="188" spans="2:9" s="48" customFormat="1" x14ac:dyDescent="0.3">
      <c r="B188" s="56"/>
      <c r="C188" s="56"/>
      <c r="D188" s="56"/>
      <c r="E188" s="57"/>
      <c r="F188" s="54"/>
      <c r="G188" s="57"/>
      <c r="H188" s="57"/>
      <c r="I188" s="57"/>
    </row>
    <row r="189" spans="2:9" s="48" customFormat="1" x14ac:dyDescent="0.3">
      <c r="B189" s="56"/>
      <c r="C189" s="56"/>
      <c r="D189" s="56"/>
      <c r="E189" s="57"/>
      <c r="F189" s="54"/>
      <c r="G189" s="57"/>
      <c r="H189" s="57"/>
      <c r="I189" s="57"/>
    </row>
    <row r="190" spans="2:9" s="48" customFormat="1" x14ac:dyDescent="0.3">
      <c r="B190" s="56"/>
      <c r="C190" s="56"/>
      <c r="D190" s="56"/>
      <c r="E190" s="57"/>
      <c r="F190" s="54"/>
      <c r="G190" s="57"/>
      <c r="H190" s="57"/>
      <c r="I190" s="57"/>
    </row>
    <row r="191" spans="2:9" s="48" customFormat="1" x14ac:dyDescent="0.3">
      <c r="B191" s="56"/>
      <c r="C191" s="56"/>
      <c r="D191" s="56"/>
      <c r="E191" s="57"/>
      <c r="F191" s="54"/>
      <c r="G191" s="57"/>
      <c r="H191" s="57"/>
      <c r="I191" s="57"/>
    </row>
    <row r="192" spans="2:9" s="48" customFormat="1" x14ac:dyDescent="0.3">
      <c r="B192" s="56"/>
      <c r="C192" s="56"/>
      <c r="D192" s="56"/>
      <c r="E192" s="57"/>
      <c r="F192" s="54"/>
      <c r="G192" s="57"/>
      <c r="H192" s="57"/>
      <c r="I192" s="57"/>
    </row>
    <row r="193" spans="2:9" s="48" customFormat="1" x14ac:dyDescent="0.3">
      <c r="B193" s="56"/>
      <c r="C193" s="56"/>
      <c r="D193" s="56"/>
      <c r="E193" s="57"/>
      <c r="F193" s="54"/>
      <c r="G193" s="57"/>
      <c r="H193" s="57"/>
      <c r="I193" s="57"/>
    </row>
    <row r="194" spans="2:9" s="48" customFormat="1" x14ac:dyDescent="0.3">
      <c r="B194" s="56"/>
      <c r="C194" s="56"/>
      <c r="D194" s="56"/>
      <c r="E194" s="57"/>
      <c r="F194" s="54"/>
      <c r="G194" s="57"/>
      <c r="H194" s="57"/>
      <c r="I194" s="57"/>
    </row>
    <row r="195" spans="2:9" s="48" customFormat="1" x14ac:dyDescent="0.3">
      <c r="B195" s="56"/>
      <c r="C195" s="56"/>
      <c r="D195" s="56"/>
      <c r="E195" s="57"/>
      <c r="F195" s="54"/>
      <c r="G195" s="57"/>
      <c r="H195" s="57"/>
      <c r="I195" s="57"/>
    </row>
    <row r="196" spans="2:9" s="48" customFormat="1" x14ac:dyDescent="0.3">
      <c r="B196" s="56"/>
      <c r="C196" s="56"/>
      <c r="D196" s="56"/>
      <c r="E196" s="57"/>
      <c r="F196" s="54"/>
      <c r="G196" s="57"/>
      <c r="H196" s="57"/>
      <c r="I196" s="57"/>
    </row>
    <row r="197" spans="2:9" s="48" customFormat="1" x14ac:dyDescent="0.3">
      <c r="B197" s="56"/>
      <c r="C197" s="56"/>
      <c r="D197" s="56"/>
      <c r="E197" s="57"/>
      <c r="F197" s="54"/>
      <c r="G197" s="57"/>
      <c r="H197" s="57"/>
      <c r="I197" s="57"/>
    </row>
    <row r="198" spans="2:9" s="48" customFormat="1" x14ac:dyDescent="0.3">
      <c r="B198" s="56"/>
      <c r="C198" s="56"/>
      <c r="D198" s="56"/>
      <c r="E198" s="57"/>
      <c r="F198" s="54"/>
      <c r="G198" s="57"/>
      <c r="H198" s="57"/>
      <c r="I198" s="57"/>
    </row>
    <row r="199" spans="2:9" s="48" customFormat="1" x14ac:dyDescent="0.3">
      <c r="B199" s="56"/>
      <c r="C199" s="56"/>
      <c r="D199" s="56"/>
      <c r="E199" s="57"/>
      <c r="F199" s="54"/>
      <c r="G199" s="57"/>
      <c r="H199" s="57"/>
      <c r="I199" s="57"/>
    </row>
    <row r="200" spans="2:9" s="48" customFormat="1" x14ac:dyDescent="0.3">
      <c r="B200" s="56"/>
      <c r="C200" s="56"/>
      <c r="D200" s="56"/>
      <c r="E200" s="57"/>
      <c r="F200" s="54"/>
      <c r="G200" s="57"/>
      <c r="H200" s="57"/>
      <c r="I200" s="57"/>
    </row>
    <row r="201" spans="2:9" s="48" customFormat="1" x14ac:dyDescent="0.3">
      <c r="B201" s="56"/>
      <c r="C201" s="56"/>
      <c r="D201" s="56"/>
      <c r="E201" s="57"/>
      <c r="F201" s="54"/>
      <c r="G201" s="57"/>
      <c r="H201" s="57"/>
      <c r="I201" s="57"/>
    </row>
    <row r="202" spans="2:9" s="48" customFormat="1" x14ac:dyDescent="0.3">
      <c r="B202" s="56"/>
      <c r="C202" s="56"/>
      <c r="D202" s="56"/>
      <c r="E202" s="57"/>
      <c r="F202" s="54"/>
      <c r="G202" s="57"/>
      <c r="H202" s="57"/>
      <c r="I202" s="57"/>
    </row>
    <row r="203" spans="2:9" s="48" customFormat="1" x14ac:dyDescent="0.3">
      <c r="B203" s="56"/>
      <c r="C203" s="56"/>
      <c r="D203" s="56"/>
      <c r="E203" s="57"/>
      <c r="F203" s="54"/>
      <c r="G203" s="57"/>
      <c r="H203" s="57"/>
      <c r="I203" s="57"/>
    </row>
    <row r="204" spans="2:9" s="48" customFormat="1" x14ac:dyDescent="0.3">
      <c r="B204" s="56"/>
      <c r="C204" s="56"/>
      <c r="D204" s="56"/>
      <c r="E204" s="57"/>
      <c r="F204" s="54"/>
      <c r="G204" s="57"/>
      <c r="H204" s="57"/>
      <c r="I204" s="57"/>
    </row>
    <row r="205" spans="2:9" s="48" customFormat="1" x14ac:dyDescent="0.3">
      <c r="B205" s="56"/>
      <c r="C205" s="56"/>
      <c r="D205" s="56"/>
      <c r="E205" s="57"/>
      <c r="F205" s="54"/>
      <c r="G205" s="57"/>
      <c r="H205" s="57"/>
      <c r="I205" s="57"/>
    </row>
    <row r="206" spans="2:9" s="48" customFormat="1" x14ac:dyDescent="0.3">
      <c r="B206" s="56"/>
      <c r="C206" s="56"/>
      <c r="D206" s="56"/>
      <c r="E206" s="57"/>
      <c r="F206" s="54"/>
      <c r="G206" s="57"/>
      <c r="H206" s="57"/>
      <c r="I206" s="57"/>
    </row>
    <row r="207" spans="2:9" s="48" customFormat="1" x14ac:dyDescent="0.3">
      <c r="B207" s="56"/>
      <c r="C207" s="56"/>
      <c r="D207" s="56"/>
      <c r="E207" s="57"/>
      <c r="F207" s="54"/>
      <c r="G207" s="57"/>
      <c r="H207" s="57"/>
      <c r="I207" s="57"/>
    </row>
    <row r="208" spans="2:9" s="48" customFormat="1" x14ac:dyDescent="0.3">
      <c r="B208" s="56"/>
      <c r="C208" s="56"/>
      <c r="D208" s="56"/>
      <c r="E208" s="57"/>
      <c r="F208" s="54"/>
      <c r="G208" s="57"/>
      <c r="H208" s="57"/>
      <c r="I208" s="57"/>
    </row>
    <row r="209" spans="2:9" s="48" customFormat="1" x14ac:dyDescent="0.3">
      <c r="B209" s="56"/>
      <c r="C209" s="56"/>
      <c r="D209" s="56"/>
      <c r="E209" s="57"/>
      <c r="F209" s="54"/>
      <c r="G209" s="57"/>
      <c r="H209" s="57"/>
      <c r="I209" s="57"/>
    </row>
    <row r="210" spans="2:9" s="48" customFormat="1" x14ac:dyDescent="0.3">
      <c r="B210" s="56"/>
      <c r="C210" s="56"/>
      <c r="D210" s="56"/>
      <c r="E210" s="57"/>
      <c r="F210" s="54"/>
      <c r="G210" s="57"/>
      <c r="H210" s="57"/>
      <c r="I210" s="57"/>
    </row>
    <row r="211" spans="2:9" s="48" customFormat="1" x14ac:dyDescent="0.3">
      <c r="B211" s="56"/>
      <c r="C211" s="56"/>
      <c r="D211" s="56"/>
      <c r="E211" s="57"/>
      <c r="F211" s="54"/>
      <c r="G211" s="57"/>
      <c r="H211" s="57"/>
      <c r="I211" s="57"/>
    </row>
    <row r="212" spans="2:9" s="48" customFormat="1" x14ac:dyDescent="0.3">
      <c r="B212" s="56"/>
      <c r="C212" s="56"/>
      <c r="D212" s="56"/>
      <c r="E212" s="57"/>
      <c r="F212" s="54"/>
      <c r="G212" s="57"/>
      <c r="H212" s="57"/>
      <c r="I212" s="57"/>
    </row>
    <row r="213" spans="2:9" s="48" customFormat="1" x14ac:dyDescent="0.3">
      <c r="B213" s="56"/>
      <c r="C213" s="56"/>
      <c r="D213" s="56"/>
      <c r="E213" s="57"/>
      <c r="F213" s="54"/>
      <c r="G213" s="57"/>
      <c r="H213" s="57"/>
      <c r="I213" s="57"/>
    </row>
    <row r="214" spans="2:9" s="48" customFormat="1" x14ac:dyDescent="0.3">
      <c r="B214" s="56"/>
      <c r="C214" s="56"/>
      <c r="D214" s="56"/>
      <c r="E214" s="57"/>
      <c r="F214" s="54"/>
      <c r="G214" s="57"/>
      <c r="H214" s="57"/>
      <c r="I214" s="57"/>
    </row>
    <row r="215" spans="2:9" s="48" customFormat="1" x14ac:dyDescent="0.3">
      <c r="B215" s="56"/>
      <c r="C215" s="56"/>
      <c r="D215" s="56"/>
      <c r="E215" s="57"/>
      <c r="F215" s="54"/>
      <c r="G215" s="57"/>
      <c r="H215" s="57"/>
      <c r="I215" s="57"/>
    </row>
    <row r="216" spans="2:9" s="48" customFormat="1" x14ac:dyDescent="0.3">
      <c r="B216" s="56"/>
      <c r="C216" s="56"/>
      <c r="D216" s="56"/>
      <c r="E216" s="57"/>
      <c r="F216" s="54"/>
      <c r="G216" s="57"/>
      <c r="H216" s="57"/>
      <c r="I216" s="57"/>
    </row>
    <row r="217" spans="2:9" s="48" customFormat="1" x14ac:dyDescent="0.3">
      <c r="B217" s="56"/>
      <c r="C217" s="56"/>
      <c r="D217" s="56"/>
      <c r="E217" s="57"/>
      <c r="F217" s="54"/>
      <c r="G217" s="57"/>
      <c r="H217" s="57"/>
      <c r="I217" s="57"/>
    </row>
    <row r="218" spans="2:9" s="48" customFormat="1" x14ac:dyDescent="0.3">
      <c r="B218" s="56"/>
      <c r="C218" s="56"/>
      <c r="D218" s="56"/>
      <c r="E218" s="57"/>
      <c r="F218" s="54"/>
      <c r="G218" s="57"/>
      <c r="H218" s="57"/>
      <c r="I218" s="57"/>
    </row>
    <row r="219" spans="2:9" s="48" customFormat="1" x14ac:dyDescent="0.3">
      <c r="B219" s="56"/>
      <c r="C219" s="56"/>
      <c r="D219" s="56"/>
      <c r="E219" s="57"/>
      <c r="F219" s="54"/>
      <c r="G219" s="57"/>
      <c r="H219" s="57"/>
      <c r="I219" s="57"/>
    </row>
    <row r="220" spans="2:9" s="48" customFormat="1" x14ac:dyDescent="0.3">
      <c r="B220" s="56"/>
      <c r="C220" s="56"/>
      <c r="D220" s="56"/>
      <c r="E220" s="57"/>
      <c r="F220" s="54"/>
      <c r="G220" s="57"/>
      <c r="H220" s="57"/>
      <c r="I220" s="57"/>
    </row>
    <row r="221" spans="2:9" s="48" customFormat="1" x14ac:dyDescent="0.3">
      <c r="B221" s="56"/>
      <c r="C221" s="56"/>
      <c r="D221" s="56"/>
      <c r="E221" s="57"/>
      <c r="F221" s="54"/>
      <c r="G221" s="57"/>
      <c r="H221" s="57"/>
      <c r="I221" s="57"/>
    </row>
    <row r="222" spans="2:9" s="48" customFormat="1" x14ac:dyDescent="0.3">
      <c r="B222" s="56"/>
      <c r="C222" s="56"/>
      <c r="D222" s="56"/>
      <c r="E222" s="57"/>
      <c r="F222" s="54"/>
      <c r="G222" s="57"/>
      <c r="H222" s="57"/>
      <c r="I222" s="57"/>
    </row>
    <row r="223" spans="2:9" s="48" customFormat="1" x14ac:dyDescent="0.3">
      <c r="B223" s="56"/>
      <c r="C223" s="56"/>
      <c r="D223" s="56"/>
      <c r="E223" s="57"/>
      <c r="F223" s="54"/>
      <c r="G223" s="57"/>
      <c r="H223" s="57"/>
      <c r="I223" s="57"/>
    </row>
    <row r="224" spans="2:9" s="48" customFormat="1" x14ac:dyDescent="0.3">
      <c r="B224" s="56"/>
      <c r="C224" s="56"/>
      <c r="D224" s="56"/>
      <c r="E224" s="57"/>
      <c r="F224" s="54"/>
      <c r="G224" s="57"/>
      <c r="H224" s="57"/>
      <c r="I224" s="57"/>
    </row>
    <row r="225" spans="2:9" s="48" customFormat="1" x14ac:dyDescent="0.3">
      <c r="B225" s="56"/>
      <c r="C225" s="56"/>
      <c r="D225" s="56"/>
      <c r="E225" s="57"/>
      <c r="F225" s="54"/>
      <c r="G225" s="57"/>
      <c r="H225" s="57"/>
      <c r="I225" s="57"/>
    </row>
    <row r="226" spans="2:9" s="48" customFormat="1" x14ac:dyDescent="0.3">
      <c r="B226" s="56"/>
      <c r="C226" s="56"/>
      <c r="D226" s="56"/>
      <c r="E226" s="57"/>
      <c r="F226" s="54"/>
      <c r="G226" s="57"/>
      <c r="H226" s="57"/>
      <c r="I226" s="57"/>
    </row>
    <row r="227" spans="2:9" s="48" customFormat="1" x14ac:dyDescent="0.3">
      <c r="B227" s="56"/>
      <c r="C227" s="56"/>
      <c r="D227" s="56"/>
      <c r="E227" s="57"/>
      <c r="F227" s="54"/>
      <c r="G227" s="57"/>
      <c r="H227" s="57"/>
      <c r="I227" s="57"/>
    </row>
    <row r="228" spans="2:9" s="48" customFormat="1" x14ac:dyDescent="0.3">
      <c r="B228" s="56"/>
      <c r="C228" s="56"/>
      <c r="D228" s="56"/>
      <c r="E228" s="57"/>
      <c r="F228" s="54"/>
      <c r="G228" s="57"/>
      <c r="H228" s="57"/>
      <c r="I228" s="57"/>
    </row>
    <row r="229" spans="2:9" s="48" customFormat="1" x14ac:dyDescent="0.3">
      <c r="B229" s="56"/>
      <c r="C229" s="56"/>
      <c r="D229" s="56"/>
      <c r="E229" s="57"/>
      <c r="F229" s="54"/>
      <c r="G229" s="57"/>
      <c r="H229" s="57"/>
      <c r="I229" s="57"/>
    </row>
    <row r="230" spans="2:9" s="48" customFormat="1" x14ac:dyDescent="0.3">
      <c r="B230" s="56"/>
      <c r="C230" s="56"/>
      <c r="D230" s="56"/>
      <c r="E230" s="57"/>
      <c r="F230" s="54"/>
      <c r="G230" s="57"/>
      <c r="H230" s="57"/>
      <c r="I230" s="57"/>
    </row>
    <row r="231" spans="2:9" s="48" customFormat="1" x14ac:dyDescent="0.3">
      <c r="B231" s="56"/>
      <c r="C231" s="56"/>
      <c r="D231" s="56"/>
      <c r="E231" s="57"/>
      <c r="F231" s="54"/>
      <c r="G231" s="57"/>
      <c r="H231" s="57"/>
      <c r="I231" s="57"/>
    </row>
    <row r="232" spans="2:9" s="48" customFormat="1" x14ac:dyDescent="0.3">
      <c r="B232" s="56"/>
      <c r="C232" s="56"/>
      <c r="D232" s="56"/>
      <c r="E232" s="57"/>
      <c r="F232" s="54"/>
      <c r="G232" s="57"/>
      <c r="H232" s="57"/>
      <c r="I232" s="57"/>
    </row>
    <row r="233" spans="2:9" s="48" customFormat="1" x14ac:dyDescent="0.3">
      <c r="B233" s="56"/>
      <c r="C233" s="56"/>
      <c r="D233" s="56"/>
      <c r="E233" s="57"/>
      <c r="F233" s="54"/>
      <c r="G233" s="57"/>
      <c r="H233" s="57"/>
      <c r="I233" s="57"/>
    </row>
    <row r="234" spans="2:9" s="48" customFormat="1" x14ac:dyDescent="0.3">
      <c r="B234" s="56"/>
      <c r="C234" s="56"/>
      <c r="D234" s="56"/>
      <c r="E234" s="57"/>
      <c r="F234" s="54"/>
      <c r="G234" s="57"/>
      <c r="H234" s="57"/>
      <c r="I234" s="57"/>
    </row>
    <row r="235" spans="2:9" s="48" customFormat="1" x14ac:dyDescent="0.3">
      <c r="B235" s="56"/>
      <c r="C235" s="56"/>
      <c r="D235" s="56"/>
      <c r="E235" s="57"/>
      <c r="F235" s="54"/>
      <c r="G235" s="57"/>
      <c r="H235" s="57"/>
      <c r="I235" s="57"/>
    </row>
    <row r="236" spans="2:9" s="48" customFormat="1" x14ac:dyDescent="0.3">
      <c r="B236" s="56"/>
      <c r="C236" s="56"/>
      <c r="D236" s="56"/>
      <c r="E236" s="57"/>
      <c r="F236" s="54"/>
      <c r="G236" s="57"/>
      <c r="H236" s="57"/>
      <c r="I236" s="57"/>
    </row>
    <row r="237" spans="2:9" s="48" customFormat="1" x14ac:dyDescent="0.3">
      <c r="B237" s="56"/>
      <c r="C237" s="56"/>
      <c r="D237" s="56"/>
      <c r="E237" s="57"/>
      <c r="F237" s="54"/>
      <c r="G237" s="57"/>
      <c r="H237" s="57"/>
      <c r="I237" s="57"/>
    </row>
    <row r="238" spans="2:9" s="48" customFormat="1" x14ac:dyDescent="0.3">
      <c r="B238" s="56"/>
      <c r="C238" s="56"/>
      <c r="D238" s="56"/>
      <c r="E238" s="57"/>
      <c r="F238" s="54"/>
      <c r="G238" s="57"/>
      <c r="H238" s="57"/>
      <c r="I238" s="57"/>
    </row>
    <row r="239" spans="2:9" s="48" customFormat="1" x14ac:dyDescent="0.3">
      <c r="B239" s="56"/>
      <c r="C239" s="56"/>
      <c r="D239" s="56"/>
      <c r="E239" s="57"/>
      <c r="F239" s="54"/>
      <c r="G239" s="57"/>
      <c r="H239" s="57"/>
      <c r="I239" s="57"/>
    </row>
    <row r="240" spans="2:9" s="48" customFormat="1" x14ac:dyDescent="0.3">
      <c r="B240" s="56"/>
      <c r="C240" s="56"/>
      <c r="D240" s="56"/>
      <c r="E240" s="57"/>
      <c r="F240" s="54"/>
      <c r="G240" s="57"/>
      <c r="H240" s="57"/>
      <c r="I240" s="57"/>
    </row>
    <row r="241" spans="2:9" s="48" customFormat="1" x14ac:dyDescent="0.3">
      <c r="B241" s="56"/>
      <c r="C241" s="56"/>
      <c r="D241" s="56"/>
      <c r="E241" s="57"/>
      <c r="F241" s="54"/>
      <c r="G241" s="57"/>
      <c r="H241" s="57"/>
      <c r="I241" s="57"/>
    </row>
    <row r="242" spans="2:9" s="48" customFormat="1" x14ac:dyDescent="0.3">
      <c r="B242" s="56"/>
      <c r="C242" s="56"/>
      <c r="D242" s="56"/>
      <c r="E242" s="57"/>
      <c r="F242" s="54"/>
      <c r="G242" s="57"/>
      <c r="H242" s="57"/>
      <c r="I242" s="57"/>
    </row>
    <row r="243" spans="2:9" s="48" customFormat="1" x14ac:dyDescent="0.3">
      <c r="B243" s="56"/>
      <c r="C243" s="56"/>
      <c r="D243" s="56"/>
      <c r="E243" s="57"/>
      <c r="F243" s="54"/>
      <c r="G243" s="57"/>
      <c r="H243" s="57"/>
      <c r="I243" s="57"/>
    </row>
    <row r="244" spans="2:9" s="48" customFormat="1" x14ac:dyDescent="0.3">
      <c r="B244" s="56"/>
      <c r="C244" s="56"/>
      <c r="D244" s="56"/>
      <c r="E244" s="57"/>
      <c r="F244" s="54"/>
      <c r="G244" s="57"/>
      <c r="H244" s="57"/>
      <c r="I244" s="57"/>
    </row>
    <row r="245" spans="2:9" s="48" customFormat="1" x14ac:dyDescent="0.3">
      <c r="B245" s="56"/>
      <c r="C245" s="56"/>
      <c r="D245" s="56"/>
      <c r="E245" s="57"/>
      <c r="F245" s="54"/>
      <c r="G245" s="57"/>
      <c r="H245" s="57"/>
      <c r="I245" s="57"/>
    </row>
    <row r="246" spans="2:9" s="48" customFormat="1" x14ac:dyDescent="0.3">
      <c r="B246" s="56"/>
      <c r="C246" s="56"/>
      <c r="D246" s="56"/>
      <c r="E246" s="57"/>
      <c r="F246" s="54"/>
      <c r="G246" s="57"/>
      <c r="H246" s="57"/>
      <c r="I246" s="57"/>
    </row>
    <row r="247" spans="2:9" s="48" customFormat="1" x14ac:dyDescent="0.3">
      <c r="B247" s="56"/>
      <c r="C247" s="56"/>
      <c r="D247" s="56"/>
      <c r="E247" s="57"/>
      <c r="F247" s="54"/>
      <c r="G247" s="57"/>
      <c r="H247" s="57"/>
      <c r="I247" s="57"/>
    </row>
    <row r="248" spans="2:9" s="48" customFormat="1" x14ac:dyDescent="0.3">
      <c r="B248" s="56"/>
      <c r="C248" s="56"/>
      <c r="D248" s="56"/>
      <c r="E248" s="57"/>
      <c r="F248" s="54"/>
      <c r="G248" s="57"/>
      <c r="H248" s="57"/>
      <c r="I248" s="57"/>
    </row>
    <row r="249" spans="2:9" s="48" customFormat="1" x14ac:dyDescent="0.3">
      <c r="B249" s="56"/>
      <c r="C249" s="56"/>
      <c r="D249" s="56"/>
      <c r="E249" s="57"/>
      <c r="F249" s="54"/>
      <c r="G249" s="57"/>
      <c r="H249" s="57"/>
      <c r="I249" s="57"/>
    </row>
    <row r="250" spans="2:9" s="48" customFormat="1" x14ac:dyDescent="0.3">
      <c r="B250" s="56"/>
      <c r="C250" s="56"/>
      <c r="D250" s="56"/>
      <c r="E250" s="57"/>
      <c r="F250" s="54"/>
      <c r="G250" s="57"/>
      <c r="H250" s="57"/>
      <c r="I250" s="57"/>
    </row>
    <row r="251" spans="2:9" s="48" customFormat="1" x14ac:dyDescent="0.3">
      <c r="B251" s="56"/>
      <c r="C251" s="56"/>
      <c r="D251" s="56"/>
      <c r="E251" s="57"/>
      <c r="F251" s="54"/>
      <c r="G251" s="57"/>
      <c r="H251" s="57"/>
      <c r="I251" s="57"/>
    </row>
    <row r="252" spans="2:9" s="48" customFormat="1" x14ac:dyDescent="0.3">
      <c r="B252" s="56"/>
      <c r="C252" s="56"/>
      <c r="D252" s="56"/>
      <c r="E252" s="57"/>
      <c r="F252" s="54"/>
      <c r="G252" s="57"/>
      <c r="H252" s="57"/>
      <c r="I252" s="57"/>
    </row>
    <row r="253" spans="2:9" s="48" customFormat="1" x14ac:dyDescent="0.3">
      <c r="B253" s="56"/>
      <c r="C253" s="56"/>
      <c r="D253" s="56"/>
      <c r="E253" s="57"/>
      <c r="F253" s="54"/>
      <c r="G253" s="57"/>
      <c r="H253" s="57"/>
      <c r="I253" s="57"/>
    </row>
    <row r="254" spans="2:9" s="48" customFormat="1" x14ac:dyDescent="0.3">
      <c r="B254" s="56"/>
      <c r="C254" s="56"/>
      <c r="D254" s="56"/>
      <c r="E254" s="57"/>
      <c r="F254" s="54"/>
      <c r="G254" s="57"/>
      <c r="H254" s="57"/>
      <c r="I254" s="57"/>
    </row>
    <row r="255" spans="2:9" s="48" customFormat="1" x14ac:dyDescent="0.3">
      <c r="B255" s="56"/>
      <c r="C255" s="56"/>
      <c r="D255" s="56"/>
      <c r="E255" s="57"/>
      <c r="F255" s="54"/>
      <c r="G255" s="57"/>
      <c r="H255" s="57"/>
      <c r="I255" s="57"/>
    </row>
    <row r="256" spans="2:9" s="48" customFormat="1" x14ac:dyDescent="0.3">
      <c r="B256" s="56"/>
      <c r="C256" s="56"/>
      <c r="D256" s="56"/>
      <c r="E256" s="57"/>
      <c r="F256" s="54"/>
      <c r="G256" s="57"/>
      <c r="H256" s="57"/>
      <c r="I256" s="57"/>
    </row>
    <row r="257" spans="2:9" s="48" customFormat="1" x14ac:dyDescent="0.3">
      <c r="B257" s="56"/>
      <c r="C257" s="56"/>
      <c r="D257" s="56"/>
      <c r="E257" s="57"/>
      <c r="F257" s="54"/>
      <c r="G257" s="57"/>
      <c r="H257" s="57"/>
      <c r="I257" s="57"/>
    </row>
    <row r="258" spans="2:9" s="48" customFormat="1" x14ac:dyDescent="0.3">
      <c r="B258" s="56"/>
      <c r="C258" s="56"/>
      <c r="D258" s="56"/>
      <c r="E258" s="57"/>
      <c r="F258" s="54"/>
      <c r="G258" s="57"/>
      <c r="H258" s="57"/>
      <c r="I258" s="57"/>
    </row>
    <row r="259" spans="2:9" s="48" customFormat="1" x14ac:dyDescent="0.3">
      <c r="B259" s="56"/>
      <c r="C259" s="56"/>
      <c r="D259" s="56"/>
      <c r="E259" s="57"/>
      <c r="F259" s="54"/>
      <c r="G259" s="57"/>
      <c r="H259" s="57"/>
      <c r="I259" s="57"/>
    </row>
    <row r="260" spans="2:9" s="48" customFormat="1" x14ac:dyDescent="0.3">
      <c r="B260" s="56"/>
      <c r="C260" s="56"/>
      <c r="D260" s="56"/>
      <c r="E260" s="57"/>
      <c r="F260" s="54"/>
      <c r="G260" s="57"/>
      <c r="H260" s="57"/>
      <c r="I260" s="57"/>
    </row>
    <row r="261" spans="2:9" s="48" customFormat="1" x14ac:dyDescent="0.3">
      <c r="B261" s="56"/>
      <c r="C261" s="56"/>
      <c r="D261" s="56"/>
      <c r="E261" s="57"/>
      <c r="F261" s="54"/>
      <c r="G261" s="57"/>
      <c r="H261" s="57"/>
      <c r="I261" s="57"/>
    </row>
    <row r="262" spans="2:9" s="48" customFormat="1" x14ac:dyDescent="0.3">
      <c r="B262" s="56"/>
      <c r="C262" s="56"/>
      <c r="D262" s="56"/>
      <c r="E262" s="57"/>
      <c r="F262" s="54"/>
      <c r="G262" s="57"/>
      <c r="H262" s="57"/>
      <c r="I262" s="57"/>
    </row>
    <row r="263" spans="2:9" s="48" customFormat="1" x14ac:dyDescent="0.3">
      <c r="B263" s="56"/>
      <c r="C263" s="56"/>
      <c r="D263" s="56"/>
      <c r="E263" s="57"/>
      <c r="F263" s="54"/>
      <c r="G263" s="57"/>
      <c r="H263" s="57"/>
      <c r="I263" s="57"/>
    </row>
    <row r="264" spans="2:9" s="48" customFormat="1" x14ac:dyDescent="0.3">
      <c r="B264" s="56"/>
      <c r="C264" s="56"/>
      <c r="D264" s="56"/>
      <c r="E264" s="57"/>
      <c r="F264" s="54"/>
      <c r="G264" s="57"/>
      <c r="H264" s="57"/>
      <c r="I264" s="57"/>
    </row>
    <row r="265" spans="2:9" s="48" customFormat="1" x14ac:dyDescent="0.3">
      <c r="B265" s="56"/>
      <c r="C265" s="56"/>
      <c r="D265" s="56"/>
      <c r="E265" s="57"/>
      <c r="F265" s="54"/>
      <c r="G265" s="57"/>
      <c r="H265" s="57"/>
      <c r="I265" s="57"/>
    </row>
    <row r="266" spans="2:9" s="48" customFormat="1" x14ac:dyDescent="0.3">
      <c r="B266" s="56"/>
      <c r="C266" s="56"/>
      <c r="D266" s="56"/>
      <c r="E266" s="57"/>
      <c r="F266" s="54"/>
      <c r="G266" s="57"/>
      <c r="H266" s="57"/>
      <c r="I266" s="57"/>
    </row>
    <row r="267" spans="2:9" s="48" customFormat="1" x14ac:dyDescent="0.3">
      <c r="B267" s="56"/>
      <c r="C267" s="56"/>
      <c r="D267" s="56"/>
      <c r="E267" s="57"/>
      <c r="F267" s="54"/>
      <c r="G267" s="57"/>
      <c r="H267" s="57"/>
      <c r="I267" s="57"/>
    </row>
    <row r="268" spans="2:9" s="48" customFormat="1" x14ac:dyDescent="0.3">
      <c r="B268" s="56"/>
      <c r="C268" s="56"/>
      <c r="D268" s="56"/>
      <c r="E268" s="57"/>
      <c r="F268" s="54"/>
      <c r="G268" s="57"/>
      <c r="H268" s="57"/>
      <c r="I268" s="57"/>
    </row>
    <row r="269" spans="2:9" s="48" customFormat="1" x14ac:dyDescent="0.3">
      <c r="B269" s="56"/>
      <c r="C269" s="56"/>
      <c r="D269" s="56"/>
      <c r="E269" s="57"/>
      <c r="F269" s="54"/>
      <c r="G269" s="57"/>
      <c r="H269" s="57"/>
      <c r="I269" s="57"/>
    </row>
    <row r="270" spans="2:9" s="48" customFormat="1" x14ac:dyDescent="0.3">
      <c r="B270" s="56"/>
      <c r="C270" s="56"/>
      <c r="D270" s="56"/>
      <c r="E270" s="57"/>
      <c r="F270" s="54"/>
      <c r="G270" s="57"/>
      <c r="H270" s="57"/>
      <c r="I270" s="57"/>
    </row>
    <row r="271" spans="2:9" s="48" customFormat="1" x14ac:dyDescent="0.3">
      <c r="B271" s="56"/>
      <c r="C271" s="56"/>
      <c r="D271" s="56"/>
      <c r="E271" s="57"/>
      <c r="F271" s="54"/>
      <c r="G271" s="57"/>
      <c r="H271" s="57"/>
      <c r="I271" s="57"/>
    </row>
    <row r="272" spans="2:9" s="48" customFormat="1" x14ac:dyDescent="0.3">
      <c r="B272" s="56"/>
      <c r="C272" s="56"/>
      <c r="D272" s="56"/>
      <c r="E272" s="57"/>
      <c r="F272" s="54"/>
      <c r="G272" s="57"/>
      <c r="H272" s="57"/>
      <c r="I272" s="57"/>
    </row>
    <row r="273" spans="2:9" s="48" customFormat="1" x14ac:dyDescent="0.3">
      <c r="B273" s="56"/>
      <c r="C273" s="56"/>
      <c r="D273" s="56"/>
      <c r="E273" s="57"/>
      <c r="F273" s="54"/>
      <c r="G273" s="57"/>
      <c r="H273" s="57"/>
      <c r="I273" s="57"/>
    </row>
    <row r="274" spans="2:9" s="48" customFormat="1" x14ac:dyDescent="0.3">
      <c r="B274" s="56"/>
      <c r="C274" s="56"/>
      <c r="D274" s="56"/>
      <c r="E274" s="57"/>
      <c r="F274" s="54"/>
      <c r="G274" s="57"/>
      <c r="H274" s="57"/>
      <c r="I274" s="57"/>
    </row>
    <row r="275" spans="2:9" s="48" customFormat="1" x14ac:dyDescent="0.3">
      <c r="B275" s="56"/>
      <c r="C275" s="56"/>
      <c r="D275" s="56"/>
      <c r="E275" s="57"/>
      <c r="F275" s="54"/>
      <c r="G275" s="57"/>
      <c r="H275" s="57"/>
      <c r="I275" s="57"/>
    </row>
    <row r="276" spans="2:9" s="48" customFormat="1" x14ac:dyDescent="0.3">
      <c r="B276" s="56"/>
      <c r="C276" s="56"/>
      <c r="D276" s="56"/>
      <c r="E276" s="57"/>
      <c r="F276" s="54"/>
      <c r="G276" s="57"/>
      <c r="H276" s="57"/>
      <c r="I276" s="57"/>
    </row>
    <row r="277" spans="2:9" s="48" customFormat="1" x14ac:dyDescent="0.3">
      <c r="B277" s="56"/>
      <c r="C277" s="56"/>
      <c r="D277" s="56"/>
      <c r="E277" s="57"/>
      <c r="F277" s="54"/>
      <c r="G277" s="57"/>
      <c r="H277" s="57"/>
      <c r="I277" s="57"/>
    </row>
    <row r="278" spans="2:9" s="48" customFormat="1" x14ac:dyDescent="0.3">
      <c r="B278" s="56"/>
      <c r="C278" s="56"/>
      <c r="D278" s="56"/>
      <c r="E278" s="57"/>
      <c r="F278" s="54"/>
      <c r="G278" s="57"/>
      <c r="H278" s="57"/>
      <c r="I278" s="57"/>
    </row>
    <row r="279" spans="2:9" s="48" customFormat="1" x14ac:dyDescent="0.3">
      <c r="B279" s="56"/>
      <c r="C279" s="56"/>
      <c r="D279" s="56"/>
      <c r="E279" s="57"/>
      <c r="F279" s="54"/>
      <c r="G279" s="57"/>
      <c r="H279" s="57"/>
      <c r="I279" s="57"/>
    </row>
    <row r="280" spans="2:9" s="48" customFormat="1" x14ac:dyDescent="0.3">
      <c r="B280" s="56"/>
      <c r="C280" s="56"/>
      <c r="D280" s="56"/>
      <c r="E280" s="57"/>
      <c r="F280" s="54"/>
      <c r="G280" s="57"/>
      <c r="H280" s="57"/>
      <c r="I280" s="57"/>
    </row>
    <row r="281" spans="2:9" s="48" customFormat="1" x14ac:dyDescent="0.3">
      <c r="B281" s="56"/>
      <c r="C281" s="56"/>
      <c r="D281" s="56"/>
      <c r="E281" s="57"/>
      <c r="F281" s="54"/>
      <c r="G281" s="57"/>
      <c r="H281" s="57"/>
      <c r="I281" s="57"/>
    </row>
    <row r="282" spans="2:9" s="48" customFormat="1" x14ac:dyDescent="0.3">
      <c r="B282" s="56"/>
      <c r="C282" s="56"/>
      <c r="D282" s="56"/>
      <c r="E282" s="57"/>
      <c r="F282" s="54"/>
      <c r="G282" s="57"/>
      <c r="H282" s="57"/>
      <c r="I282" s="57"/>
    </row>
    <row r="283" spans="2:9" s="48" customFormat="1" x14ac:dyDescent="0.3">
      <c r="B283" s="56"/>
      <c r="C283" s="56"/>
      <c r="D283" s="56"/>
      <c r="E283" s="57"/>
      <c r="F283" s="54"/>
      <c r="G283" s="57"/>
      <c r="H283" s="57"/>
      <c r="I283" s="57"/>
    </row>
    <row r="284" spans="2:9" s="48" customFormat="1" x14ac:dyDescent="0.3">
      <c r="B284" s="56"/>
      <c r="C284" s="56"/>
      <c r="D284" s="56"/>
      <c r="E284" s="57"/>
      <c r="F284" s="54"/>
      <c r="G284" s="57"/>
      <c r="H284" s="57"/>
      <c r="I284" s="57"/>
    </row>
    <row r="285" spans="2:9" s="48" customFormat="1" x14ac:dyDescent="0.3">
      <c r="B285" s="56"/>
      <c r="C285" s="56"/>
      <c r="D285" s="56"/>
      <c r="E285" s="57"/>
      <c r="F285" s="54"/>
      <c r="G285" s="57"/>
      <c r="H285" s="57"/>
      <c r="I285" s="57"/>
    </row>
    <row r="286" spans="2:9" s="48" customFormat="1" x14ac:dyDescent="0.3">
      <c r="B286" s="56"/>
      <c r="C286" s="56"/>
      <c r="D286" s="56"/>
      <c r="E286" s="57"/>
      <c r="F286" s="54"/>
      <c r="G286" s="57"/>
      <c r="H286" s="57"/>
      <c r="I286" s="57"/>
    </row>
    <row r="287" spans="2:9" s="48" customFormat="1" x14ac:dyDescent="0.3">
      <c r="B287" s="56"/>
      <c r="C287" s="56"/>
      <c r="D287" s="56"/>
      <c r="E287" s="57"/>
      <c r="F287" s="54"/>
      <c r="G287" s="57"/>
      <c r="H287" s="57"/>
      <c r="I287" s="57"/>
    </row>
    <row r="288" spans="2:9" s="48" customFormat="1" x14ac:dyDescent="0.3">
      <c r="B288" s="56"/>
      <c r="C288" s="56"/>
      <c r="D288" s="56"/>
      <c r="E288" s="57"/>
      <c r="F288" s="54"/>
      <c r="G288" s="57"/>
      <c r="H288" s="57"/>
      <c r="I288" s="57"/>
    </row>
    <row r="289" spans="2:9" s="48" customFormat="1" x14ac:dyDescent="0.3">
      <c r="B289" s="56"/>
      <c r="C289" s="56"/>
      <c r="D289" s="56"/>
      <c r="E289" s="57"/>
      <c r="F289" s="54"/>
      <c r="G289" s="57"/>
      <c r="H289" s="57"/>
      <c r="I289" s="57"/>
    </row>
    <row r="290" spans="2:9" s="48" customFormat="1" x14ac:dyDescent="0.3">
      <c r="B290" s="56"/>
      <c r="C290" s="56"/>
      <c r="D290" s="56"/>
      <c r="E290" s="57"/>
      <c r="F290" s="54"/>
      <c r="G290" s="57"/>
      <c r="H290" s="57"/>
      <c r="I290" s="57"/>
    </row>
    <row r="291" spans="2:9" s="48" customFormat="1" x14ac:dyDescent="0.3">
      <c r="B291" s="56"/>
      <c r="C291" s="56"/>
      <c r="D291" s="56"/>
      <c r="E291" s="57"/>
      <c r="F291" s="54"/>
      <c r="G291" s="57"/>
      <c r="H291" s="57"/>
      <c r="I291" s="57"/>
    </row>
    <row r="292" spans="2:9" s="48" customFormat="1" x14ac:dyDescent="0.3">
      <c r="B292" s="56"/>
      <c r="C292" s="56"/>
      <c r="D292" s="56"/>
      <c r="E292" s="57"/>
      <c r="F292" s="54"/>
      <c r="G292" s="57"/>
      <c r="H292" s="57"/>
      <c r="I292" s="57"/>
    </row>
    <row r="293" spans="2:9" s="48" customFormat="1" x14ac:dyDescent="0.3">
      <c r="B293" s="56"/>
      <c r="C293" s="56"/>
      <c r="D293" s="56"/>
      <c r="E293" s="57"/>
      <c r="F293" s="54"/>
      <c r="G293" s="57"/>
      <c r="H293" s="57"/>
      <c r="I293" s="57"/>
    </row>
    <row r="294" spans="2:9" s="48" customFormat="1" x14ac:dyDescent="0.3">
      <c r="B294" s="56"/>
      <c r="C294" s="56"/>
      <c r="D294" s="56"/>
      <c r="E294" s="57"/>
      <c r="F294" s="54"/>
      <c r="G294" s="57"/>
      <c r="H294" s="57"/>
      <c r="I294" s="57"/>
    </row>
    <row r="295" spans="2:9" s="48" customFormat="1" x14ac:dyDescent="0.3">
      <c r="B295" s="56"/>
      <c r="C295" s="56"/>
      <c r="D295" s="56"/>
      <c r="E295" s="57"/>
      <c r="F295" s="54"/>
      <c r="G295" s="57"/>
      <c r="H295" s="57"/>
      <c r="I295" s="57"/>
    </row>
    <row r="296" spans="2:9" s="48" customFormat="1" x14ac:dyDescent="0.3">
      <c r="B296" s="56"/>
      <c r="C296" s="56"/>
      <c r="D296" s="56"/>
      <c r="E296" s="57"/>
      <c r="F296" s="54"/>
      <c r="G296" s="57"/>
      <c r="H296" s="57"/>
      <c r="I296" s="57"/>
    </row>
    <row r="297" spans="2:9" s="48" customFormat="1" x14ac:dyDescent="0.3">
      <c r="B297" s="56"/>
      <c r="C297" s="56"/>
      <c r="D297" s="56"/>
      <c r="E297" s="57"/>
      <c r="F297" s="54"/>
      <c r="G297" s="57"/>
      <c r="H297" s="57"/>
      <c r="I297" s="57"/>
    </row>
    <row r="298" spans="2:9" s="48" customFormat="1" x14ac:dyDescent="0.3">
      <c r="B298" s="56"/>
      <c r="C298" s="56"/>
      <c r="D298" s="56"/>
      <c r="E298" s="57"/>
      <c r="F298" s="54"/>
      <c r="G298" s="57"/>
      <c r="H298" s="57"/>
      <c r="I298" s="57"/>
    </row>
    <row r="299" spans="2:9" s="48" customFormat="1" x14ac:dyDescent="0.3">
      <c r="B299" s="56"/>
      <c r="C299" s="56"/>
      <c r="D299" s="56"/>
      <c r="E299" s="57"/>
      <c r="F299" s="54"/>
      <c r="G299" s="57"/>
      <c r="H299" s="57"/>
      <c r="I299" s="57"/>
    </row>
    <row r="300" spans="2:9" s="48" customFormat="1" x14ac:dyDescent="0.3">
      <c r="B300" s="56"/>
      <c r="C300" s="56"/>
      <c r="D300" s="56"/>
      <c r="E300" s="57"/>
      <c r="F300" s="54"/>
      <c r="G300" s="57"/>
      <c r="H300" s="57"/>
      <c r="I300" s="57"/>
    </row>
    <row r="301" spans="2:9" s="48" customFormat="1" x14ac:dyDescent="0.3">
      <c r="B301" s="56"/>
      <c r="C301" s="56"/>
      <c r="D301" s="56"/>
      <c r="E301" s="57"/>
      <c r="F301" s="54"/>
      <c r="G301" s="57"/>
      <c r="H301" s="57"/>
      <c r="I301" s="57"/>
    </row>
    <row r="302" spans="2:9" s="48" customFormat="1" x14ac:dyDescent="0.3">
      <c r="B302" s="56"/>
      <c r="C302" s="56"/>
      <c r="D302" s="56"/>
      <c r="E302" s="57"/>
      <c r="F302" s="54"/>
      <c r="G302" s="57"/>
      <c r="H302" s="57"/>
      <c r="I302" s="57"/>
    </row>
    <row r="303" spans="2:9" s="48" customFormat="1" x14ac:dyDescent="0.3">
      <c r="B303" s="56"/>
      <c r="C303" s="56"/>
      <c r="D303" s="56"/>
      <c r="E303" s="57"/>
      <c r="F303" s="54"/>
      <c r="G303" s="57"/>
      <c r="H303" s="57"/>
      <c r="I303" s="57"/>
    </row>
    <row r="304" spans="2:9" s="48" customFormat="1" x14ac:dyDescent="0.3">
      <c r="B304" s="56"/>
      <c r="C304" s="56"/>
      <c r="D304" s="56"/>
      <c r="E304" s="57"/>
      <c r="F304" s="54"/>
      <c r="G304" s="57"/>
      <c r="H304" s="57"/>
      <c r="I304" s="57"/>
    </row>
    <row r="305" spans="2:9" s="48" customFormat="1" x14ac:dyDescent="0.3">
      <c r="B305" s="56"/>
      <c r="C305" s="56"/>
      <c r="D305" s="56"/>
      <c r="E305" s="57"/>
      <c r="F305" s="54"/>
      <c r="G305" s="57"/>
      <c r="H305" s="57"/>
      <c r="I305" s="57"/>
    </row>
    <row r="306" spans="2:9" s="48" customFormat="1" x14ac:dyDescent="0.3">
      <c r="B306" s="56"/>
      <c r="C306" s="56"/>
      <c r="D306" s="56"/>
      <c r="E306" s="57"/>
      <c r="F306" s="54"/>
      <c r="G306" s="57"/>
      <c r="H306" s="57"/>
      <c r="I306" s="57"/>
    </row>
    <row r="307" spans="2:9" s="48" customFormat="1" x14ac:dyDescent="0.3">
      <c r="B307" s="56"/>
      <c r="C307" s="56"/>
      <c r="D307" s="56"/>
      <c r="E307" s="57"/>
      <c r="F307" s="54"/>
      <c r="G307" s="57"/>
      <c r="H307" s="57"/>
      <c r="I307" s="57"/>
    </row>
    <row r="308" spans="2:9" s="48" customFormat="1" x14ac:dyDescent="0.3">
      <c r="B308" s="56"/>
      <c r="C308" s="56"/>
      <c r="D308" s="56"/>
      <c r="E308" s="57"/>
      <c r="F308" s="54"/>
      <c r="G308" s="57"/>
      <c r="H308" s="57"/>
      <c r="I308" s="57"/>
    </row>
    <row r="309" spans="2:9" s="48" customFormat="1" x14ac:dyDescent="0.3">
      <c r="B309" s="56"/>
      <c r="C309" s="56"/>
      <c r="D309" s="56"/>
      <c r="E309" s="57"/>
      <c r="F309" s="54"/>
      <c r="G309" s="57"/>
      <c r="H309" s="57"/>
      <c r="I309" s="57"/>
    </row>
    <row r="310" spans="2:9" s="48" customFormat="1" x14ac:dyDescent="0.3">
      <c r="B310" s="56"/>
      <c r="C310" s="56"/>
      <c r="D310" s="56"/>
      <c r="E310" s="57"/>
      <c r="F310" s="54"/>
      <c r="G310" s="57"/>
      <c r="H310" s="57"/>
      <c r="I310" s="57"/>
    </row>
    <row r="311" spans="2:9" s="48" customFormat="1" x14ac:dyDescent="0.3">
      <c r="B311" s="56"/>
      <c r="C311" s="56"/>
      <c r="D311" s="56"/>
      <c r="E311" s="57"/>
      <c r="F311" s="54"/>
      <c r="G311" s="57"/>
      <c r="H311" s="57"/>
      <c r="I311" s="57"/>
    </row>
    <row r="312" spans="2:9" s="48" customFormat="1" x14ac:dyDescent="0.3">
      <c r="B312" s="56"/>
      <c r="C312" s="56"/>
      <c r="D312" s="56"/>
      <c r="E312" s="57"/>
      <c r="F312" s="54"/>
      <c r="G312" s="57"/>
      <c r="H312" s="57"/>
      <c r="I312" s="57"/>
    </row>
    <row r="313" spans="2:9" s="48" customFormat="1" x14ac:dyDescent="0.3">
      <c r="B313" s="56"/>
      <c r="C313" s="56"/>
      <c r="D313" s="56"/>
      <c r="E313" s="57"/>
      <c r="F313" s="54"/>
      <c r="G313" s="57"/>
      <c r="H313" s="57"/>
      <c r="I313" s="57"/>
    </row>
    <row r="314" spans="2:9" s="48" customFormat="1" x14ac:dyDescent="0.3">
      <c r="B314" s="56"/>
      <c r="C314" s="56"/>
      <c r="D314" s="56"/>
      <c r="E314" s="57"/>
      <c r="F314" s="54"/>
      <c r="G314" s="57"/>
      <c r="H314" s="57"/>
      <c r="I314" s="57"/>
    </row>
    <row r="315" spans="2:9" s="48" customFormat="1" x14ac:dyDescent="0.3">
      <c r="B315" s="56"/>
      <c r="C315" s="56"/>
      <c r="D315" s="56"/>
      <c r="E315" s="57"/>
      <c r="F315" s="54"/>
      <c r="G315" s="57"/>
      <c r="H315" s="57"/>
      <c r="I315" s="57"/>
    </row>
    <row r="316" spans="2:9" s="48" customFormat="1" x14ac:dyDescent="0.3">
      <c r="B316" s="56"/>
      <c r="C316" s="56"/>
      <c r="D316" s="56"/>
      <c r="E316" s="57"/>
      <c r="F316" s="54"/>
      <c r="G316" s="57"/>
      <c r="H316" s="57"/>
      <c r="I316" s="57"/>
    </row>
    <row r="317" spans="2:9" s="48" customFormat="1" x14ac:dyDescent="0.3">
      <c r="B317" s="56"/>
      <c r="C317" s="56"/>
      <c r="D317" s="56"/>
      <c r="E317" s="57"/>
      <c r="F317" s="54"/>
      <c r="G317" s="57"/>
      <c r="H317" s="57"/>
      <c r="I317" s="57"/>
    </row>
    <row r="318" spans="2:9" s="48" customFormat="1" x14ac:dyDescent="0.3">
      <c r="B318" s="56"/>
      <c r="C318" s="56"/>
      <c r="D318" s="56"/>
      <c r="E318" s="57"/>
      <c r="F318" s="54"/>
      <c r="G318" s="57"/>
      <c r="H318" s="57"/>
      <c r="I318" s="57"/>
    </row>
    <row r="319" spans="2:9" s="48" customFormat="1" x14ac:dyDescent="0.3">
      <c r="B319" s="56"/>
      <c r="C319" s="56"/>
      <c r="D319" s="56"/>
      <c r="E319" s="57"/>
      <c r="F319" s="54"/>
      <c r="G319" s="57"/>
      <c r="H319" s="57"/>
      <c r="I319" s="57"/>
    </row>
    <row r="320" spans="2:9" s="48" customFormat="1" x14ac:dyDescent="0.3">
      <c r="B320" s="56"/>
      <c r="C320" s="56"/>
      <c r="D320" s="56"/>
      <c r="E320" s="57"/>
      <c r="F320" s="54"/>
      <c r="G320" s="57"/>
      <c r="H320" s="57"/>
      <c r="I320" s="57"/>
    </row>
    <row r="321" spans="2:9" s="48" customFormat="1" x14ac:dyDescent="0.3">
      <c r="B321" s="56"/>
      <c r="C321" s="56"/>
      <c r="D321" s="56"/>
      <c r="E321" s="57"/>
      <c r="F321" s="54"/>
      <c r="G321" s="57"/>
      <c r="H321" s="57"/>
      <c r="I321" s="57"/>
    </row>
    <row r="322" spans="2:9" s="48" customFormat="1" x14ac:dyDescent="0.3">
      <c r="B322" s="56"/>
      <c r="C322" s="56"/>
      <c r="D322" s="56"/>
      <c r="E322" s="57"/>
      <c r="F322" s="54"/>
      <c r="G322" s="57"/>
      <c r="H322" s="57"/>
      <c r="I322" s="57"/>
    </row>
    <row r="323" spans="2:9" s="48" customFormat="1" x14ac:dyDescent="0.3">
      <c r="B323" s="56"/>
      <c r="C323" s="56"/>
      <c r="D323" s="56"/>
      <c r="E323" s="57"/>
      <c r="F323" s="54"/>
      <c r="G323" s="57"/>
      <c r="H323" s="57"/>
      <c r="I323" s="57"/>
    </row>
    <row r="324" spans="2:9" s="48" customFormat="1" x14ac:dyDescent="0.3">
      <c r="B324" s="56"/>
      <c r="C324" s="56"/>
      <c r="D324" s="56"/>
      <c r="E324" s="57"/>
      <c r="F324" s="54"/>
      <c r="G324" s="57"/>
      <c r="H324" s="57"/>
      <c r="I324" s="57"/>
    </row>
    <row r="325" spans="2:9" s="48" customFormat="1" x14ac:dyDescent="0.3">
      <c r="B325" s="56"/>
      <c r="C325" s="56"/>
      <c r="D325" s="56"/>
      <c r="E325" s="57"/>
      <c r="F325" s="54"/>
      <c r="G325" s="57"/>
      <c r="H325" s="57"/>
      <c r="I325" s="57"/>
    </row>
    <row r="326" spans="2:9" s="48" customFormat="1" x14ac:dyDescent="0.3">
      <c r="B326" s="56"/>
      <c r="C326" s="56"/>
      <c r="D326" s="56"/>
      <c r="E326" s="57"/>
      <c r="F326" s="54"/>
      <c r="G326" s="57"/>
      <c r="H326" s="57"/>
      <c r="I326" s="57"/>
    </row>
    <row r="327" spans="2:9" s="48" customFormat="1" x14ac:dyDescent="0.3">
      <c r="B327" s="56"/>
      <c r="C327" s="56"/>
      <c r="D327" s="56"/>
      <c r="E327" s="57"/>
      <c r="F327" s="54"/>
      <c r="G327" s="57"/>
      <c r="H327" s="57"/>
      <c r="I327" s="57"/>
    </row>
    <row r="328" spans="2:9" s="48" customFormat="1" x14ac:dyDescent="0.3">
      <c r="B328" s="56"/>
      <c r="C328" s="56"/>
      <c r="D328" s="56"/>
      <c r="E328" s="57"/>
      <c r="F328" s="54"/>
      <c r="G328" s="57"/>
      <c r="H328" s="57"/>
      <c r="I328" s="57"/>
    </row>
    <row r="329" spans="2:9" s="48" customFormat="1" x14ac:dyDescent="0.3">
      <c r="B329" s="56"/>
      <c r="C329" s="56"/>
      <c r="D329" s="56"/>
      <c r="E329" s="57"/>
      <c r="F329" s="54"/>
      <c r="G329" s="57"/>
      <c r="H329" s="57"/>
      <c r="I329" s="57"/>
    </row>
    <row r="330" spans="2:9" s="48" customFormat="1" x14ac:dyDescent="0.3">
      <c r="B330" s="56"/>
      <c r="C330" s="56"/>
      <c r="D330" s="56"/>
      <c r="E330" s="57"/>
      <c r="F330" s="54"/>
      <c r="G330" s="57"/>
      <c r="H330" s="57"/>
      <c r="I330" s="57"/>
    </row>
    <row r="331" spans="2:9" s="48" customFormat="1" x14ac:dyDescent="0.3">
      <c r="B331" s="56"/>
      <c r="C331" s="56"/>
      <c r="D331" s="56"/>
      <c r="E331" s="57"/>
      <c r="F331" s="54"/>
      <c r="G331" s="57"/>
      <c r="H331" s="57"/>
      <c r="I331" s="57"/>
    </row>
    <row r="332" spans="2:9" s="48" customFormat="1" x14ac:dyDescent="0.3">
      <c r="B332" s="56"/>
      <c r="C332" s="56"/>
      <c r="D332" s="56"/>
      <c r="E332" s="57"/>
      <c r="F332" s="54"/>
      <c r="G332" s="57"/>
      <c r="H332" s="57"/>
      <c r="I332" s="57"/>
    </row>
    <row r="333" spans="2:9" s="48" customFormat="1" x14ac:dyDescent="0.3">
      <c r="B333" s="56"/>
      <c r="C333" s="56"/>
      <c r="D333" s="56"/>
      <c r="E333" s="57"/>
      <c r="F333" s="54"/>
      <c r="G333" s="57"/>
      <c r="H333" s="57"/>
      <c r="I333" s="57"/>
    </row>
    <row r="334" spans="2:9" s="48" customFormat="1" x14ac:dyDescent="0.3">
      <c r="B334" s="56"/>
      <c r="C334" s="56"/>
      <c r="D334" s="56"/>
      <c r="E334" s="57"/>
      <c r="F334" s="54"/>
      <c r="G334" s="57"/>
      <c r="H334" s="57"/>
      <c r="I334" s="57"/>
    </row>
    <row r="335" spans="2:9" s="48" customFormat="1" x14ac:dyDescent="0.3">
      <c r="B335" s="56"/>
      <c r="C335" s="56"/>
      <c r="D335" s="56"/>
      <c r="E335" s="57"/>
      <c r="F335" s="54"/>
      <c r="G335" s="57"/>
      <c r="H335" s="57"/>
      <c r="I335" s="57"/>
    </row>
    <row r="336" spans="2:9" s="48" customFormat="1" x14ac:dyDescent="0.3">
      <c r="B336" s="56"/>
      <c r="C336" s="56"/>
      <c r="D336" s="56"/>
      <c r="E336" s="57"/>
      <c r="F336" s="54"/>
      <c r="G336" s="57"/>
      <c r="H336" s="57"/>
      <c r="I336" s="57"/>
    </row>
    <row r="337" spans="2:9" s="48" customFormat="1" x14ac:dyDescent="0.3">
      <c r="B337" s="56"/>
      <c r="C337" s="56"/>
      <c r="D337" s="56"/>
      <c r="E337" s="57"/>
      <c r="F337" s="54"/>
      <c r="G337" s="57"/>
      <c r="H337" s="57"/>
      <c r="I337" s="57"/>
    </row>
    <row r="338" spans="2:9" s="48" customFormat="1" x14ac:dyDescent="0.3">
      <c r="B338" s="56"/>
      <c r="C338" s="56"/>
      <c r="D338" s="56"/>
      <c r="E338" s="57"/>
      <c r="F338" s="54"/>
      <c r="G338" s="57"/>
      <c r="H338" s="57"/>
      <c r="I338" s="57"/>
    </row>
    <row r="339" spans="2:9" s="48" customFormat="1" x14ac:dyDescent="0.3">
      <c r="B339" s="56"/>
      <c r="C339" s="56"/>
      <c r="D339" s="56"/>
      <c r="E339" s="57"/>
      <c r="F339" s="54"/>
      <c r="G339" s="57"/>
      <c r="H339" s="57"/>
      <c r="I339" s="57"/>
    </row>
    <row r="340" spans="2:9" s="48" customFormat="1" x14ac:dyDescent="0.3">
      <c r="B340" s="56"/>
      <c r="C340" s="56"/>
      <c r="D340" s="56"/>
      <c r="E340" s="57"/>
      <c r="F340" s="54"/>
      <c r="G340" s="57"/>
      <c r="H340" s="57"/>
      <c r="I340" s="57"/>
    </row>
    <row r="341" spans="2:9" s="48" customFormat="1" x14ac:dyDescent="0.3">
      <c r="B341" s="56"/>
      <c r="C341" s="56"/>
      <c r="D341" s="56"/>
      <c r="E341" s="57"/>
      <c r="F341" s="54"/>
      <c r="G341" s="57"/>
      <c r="H341" s="57"/>
      <c r="I341" s="57"/>
    </row>
    <row r="342" spans="2:9" s="48" customFormat="1" x14ac:dyDescent="0.3">
      <c r="B342" s="56"/>
      <c r="C342" s="56"/>
      <c r="D342" s="56"/>
      <c r="E342" s="57"/>
      <c r="F342" s="54"/>
      <c r="G342" s="57"/>
      <c r="H342" s="57"/>
      <c r="I342" s="57"/>
    </row>
    <row r="343" spans="2:9" s="48" customFormat="1" x14ac:dyDescent="0.3">
      <c r="B343" s="56"/>
      <c r="C343" s="56"/>
      <c r="D343" s="56"/>
      <c r="E343" s="57"/>
      <c r="F343" s="54"/>
      <c r="G343" s="57"/>
      <c r="H343" s="57"/>
      <c r="I343" s="57"/>
    </row>
    <row r="344" spans="2:9" s="48" customFormat="1" x14ac:dyDescent="0.3">
      <c r="B344" s="56"/>
      <c r="C344" s="56"/>
      <c r="D344" s="56"/>
      <c r="E344" s="57"/>
      <c r="F344" s="54"/>
      <c r="G344" s="57"/>
      <c r="H344" s="57"/>
      <c r="I344" s="57"/>
    </row>
    <row r="345" spans="2:9" s="48" customFormat="1" x14ac:dyDescent="0.3">
      <c r="B345" s="56"/>
      <c r="C345" s="56"/>
      <c r="D345" s="56"/>
      <c r="E345" s="57"/>
      <c r="F345" s="54"/>
      <c r="G345" s="57"/>
      <c r="H345" s="57"/>
      <c r="I345" s="57"/>
    </row>
    <row r="346" spans="2:9" s="48" customFormat="1" x14ac:dyDescent="0.3">
      <c r="B346" s="56"/>
      <c r="C346" s="56"/>
      <c r="D346" s="56"/>
      <c r="E346" s="57"/>
      <c r="F346" s="54"/>
      <c r="G346" s="57"/>
      <c r="H346" s="57"/>
      <c r="I346" s="57"/>
    </row>
    <row r="347" spans="2:9" s="48" customFormat="1" x14ac:dyDescent="0.3">
      <c r="B347" s="56"/>
      <c r="C347" s="56"/>
      <c r="D347" s="56"/>
      <c r="E347" s="57"/>
      <c r="F347" s="54"/>
      <c r="G347" s="57"/>
      <c r="H347" s="57"/>
      <c r="I347" s="57"/>
    </row>
    <row r="348" spans="2:9" s="48" customFormat="1" x14ac:dyDescent="0.3">
      <c r="B348" s="56"/>
      <c r="C348" s="56"/>
      <c r="D348" s="56"/>
      <c r="E348" s="57"/>
      <c r="F348" s="54"/>
      <c r="G348" s="57"/>
      <c r="H348" s="57"/>
      <c r="I348" s="57"/>
    </row>
    <row r="349" spans="2:9" s="48" customFormat="1" x14ac:dyDescent="0.3">
      <c r="B349" s="56"/>
      <c r="C349" s="56"/>
      <c r="D349" s="56"/>
      <c r="E349" s="57"/>
      <c r="F349" s="54"/>
      <c r="G349" s="57"/>
      <c r="H349" s="57"/>
      <c r="I349" s="57"/>
    </row>
    <row r="350" spans="2:9" s="48" customFormat="1" x14ac:dyDescent="0.3">
      <c r="B350" s="56"/>
      <c r="C350" s="56"/>
      <c r="D350" s="56"/>
      <c r="E350" s="57"/>
      <c r="F350" s="54"/>
      <c r="G350" s="57"/>
      <c r="H350" s="57"/>
      <c r="I350" s="57"/>
    </row>
    <row r="351" spans="2:9" s="48" customFormat="1" x14ac:dyDescent="0.3">
      <c r="B351" s="56"/>
      <c r="C351" s="56"/>
      <c r="D351" s="56"/>
      <c r="E351" s="57"/>
      <c r="F351" s="54"/>
      <c r="G351" s="57"/>
      <c r="H351" s="57"/>
      <c r="I351" s="57"/>
    </row>
    <row r="352" spans="2:9" s="48" customFormat="1" x14ac:dyDescent="0.3">
      <c r="B352" s="56"/>
      <c r="C352" s="56"/>
      <c r="D352" s="56"/>
      <c r="E352" s="57"/>
      <c r="F352" s="54"/>
      <c r="G352" s="57"/>
      <c r="H352" s="57"/>
      <c r="I352" s="57"/>
    </row>
    <row r="353" spans="2:9" s="48" customFormat="1" x14ac:dyDescent="0.3">
      <c r="B353" s="56"/>
      <c r="C353" s="56"/>
      <c r="D353" s="56"/>
      <c r="E353" s="57"/>
      <c r="F353" s="54"/>
      <c r="G353" s="57"/>
      <c r="H353" s="57"/>
      <c r="I353" s="57"/>
    </row>
    <row r="354" spans="2:9" s="48" customFormat="1" x14ac:dyDescent="0.3">
      <c r="B354" s="56"/>
      <c r="C354" s="56"/>
      <c r="D354" s="56"/>
      <c r="E354" s="57"/>
      <c r="F354" s="54"/>
      <c r="G354" s="57"/>
      <c r="H354" s="57"/>
      <c r="I354" s="57"/>
    </row>
    <row r="355" spans="2:9" s="48" customFormat="1" x14ac:dyDescent="0.3">
      <c r="B355" s="56"/>
      <c r="C355" s="56"/>
      <c r="D355" s="56"/>
      <c r="E355" s="57"/>
      <c r="F355" s="54"/>
      <c r="G355" s="57"/>
      <c r="H355" s="57"/>
      <c r="I355" s="57"/>
    </row>
    <row r="356" spans="2:9" s="48" customFormat="1" x14ac:dyDescent="0.3">
      <c r="B356" s="56"/>
      <c r="C356" s="56"/>
      <c r="D356" s="56"/>
      <c r="E356" s="57"/>
      <c r="F356" s="54"/>
      <c r="G356" s="57"/>
      <c r="H356" s="57"/>
      <c r="I356" s="57"/>
    </row>
    <row r="357" spans="2:9" s="48" customFormat="1" x14ac:dyDescent="0.3">
      <c r="B357" s="56"/>
      <c r="C357" s="56"/>
      <c r="D357" s="56"/>
      <c r="E357" s="57"/>
      <c r="F357" s="54"/>
      <c r="G357" s="57"/>
      <c r="H357" s="57"/>
      <c r="I357" s="57"/>
    </row>
    <row r="358" spans="2:9" s="48" customFormat="1" x14ac:dyDescent="0.3">
      <c r="B358" s="56"/>
      <c r="C358" s="56"/>
      <c r="D358" s="56"/>
      <c r="E358" s="57"/>
      <c r="F358" s="54"/>
      <c r="G358" s="57"/>
      <c r="H358" s="57"/>
      <c r="I358" s="57"/>
    </row>
    <row r="359" spans="2:9" s="48" customFormat="1" x14ac:dyDescent="0.3">
      <c r="B359" s="56"/>
      <c r="C359" s="56"/>
      <c r="D359" s="56"/>
      <c r="E359" s="57"/>
      <c r="F359" s="54"/>
      <c r="G359" s="57"/>
      <c r="H359" s="57"/>
      <c r="I359" s="57"/>
    </row>
    <row r="360" spans="2:9" s="48" customFormat="1" x14ac:dyDescent="0.3">
      <c r="B360" s="56"/>
      <c r="C360" s="56"/>
      <c r="D360" s="56"/>
      <c r="E360" s="57"/>
      <c r="F360" s="54"/>
      <c r="G360" s="57"/>
      <c r="H360" s="57"/>
      <c r="I360" s="57"/>
    </row>
    <row r="361" spans="2:9" s="48" customFormat="1" x14ac:dyDescent="0.3">
      <c r="B361" s="56"/>
      <c r="C361" s="56"/>
      <c r="D361" s="56"/>
      <c r="E361" s="57"/>
      <c r="F361" s="54"/>
      <c r="G361" s="57"/>
      <c r="H361" s="57"/>
      <c r="I361" s="57"/>
    </row>
    <row r="362" spans="2:9" s="48" customFormat="1" x14ac:dyDescent="0.3">
      <c r="B362" s="56"/>
      <c r="C362" s="56"/>
      <c r="D362" s="56"/>
      <c r="E362" s="57"/>
      <c r="F362" s="54"/>
      <c r="G362" s="57"/>
      <c r="H362" s="57"/>
      <c r="I362" s="57"/>
    </row>
    <row r="363" spans="2:9" s="48" customFormat="1" x14ac:dyDescent="0.3">
      <c r="B363" s="56"/>
      <c r="C363" s="56"/>
      <c r="D363" s="56"/>
      <c r="E363" s="57"/>
      <c r="F363" s="54"/>
      <c r="G363" s="57"/>
      <c r="H363" s="57"/>
      <c r="I363" s="57"/>
    </row>
    <row r="364" spans="2:9" s="48" customFormat="1" x14ac:dyDescent="0.3">
      <c r="B364" s="56"/>
      <c r="C364" s="56"/>
      <c r="D364" s="56"/>
      <c r="E364" s="57"/>
      <c r="F364" s="54"/>
      <c r="G364" s="57"/>
      <c r="H364" s="57"/>
      <c r="I364" s="57"/>
    </row>
    <row r="365" spans="2:9" s="48" customFormat="1" x14ac:dyDescent="0.3">
      <c r="B365" s="56"/>
      <c r="C365" s="56"/>
      <c r="D365" s="56"/>
      <c r="E365" s="57"/>
      <c r="F365" s="54"/>
      <c r="G365" s="57"/>
      <c r="H365" s="57"/>
      <c r="I365" s="57"/>
    </row>
    <row r="366" spans="2:9" s="48" customFormat="1" x14ac:dyDescent="0.3">
      <c r="B366" s="56"/>
      <c r="C366" s="56"/>
      <c r="D366" s="56"/>
      <c r="E366" s="57"/>
      <c r="F366" s="54"/>
      <c r="G366" s="57"/>
      <c r="H366" s="57"/>
      <c r="I366" s="57"/>
    </row>
    <row r="367" spans="2:9" s="48" customFormat="1" x14ac:dyDescent="0.3">
      <c r="B367" s="56"/>
      <c r="C367" s="56"/>
      <c r="D367" s="56"/>
      <c r="E367" s="57"/>
      <c r="F367" s="54"/>
      <c r="G367" s="57"/>
      <c r="H367" s="57"/>
      <c r="I367" s="57"/>
    </row>
    <row r="368" spans="2:9" s="48" customFormat="1" x14ac:dyDescent="0.3">
      <c r="B368" s="56"/>
      <c r="C368" s="56"/>
      <c r="D368" s="56"/>
      <c r="E368" s="57"/>
      <c r="F368" s="54"/>
      <c r="G368" s="57"/>
      <c r="H368" s="57"/>
      <c r="I368" s="57"/>
    </row>
    <row r="369" spans="2:9" s="48" customFormat="1" x14ac:dyDescent="0.3">
      <c r="B369" s="56"/>
      <c r="C369" s="56"/>
      <c r="D369" s="56"/>
      <c r="E369" s="57"/>
      <c r="F369" s="54"/>
      <c r="G369" s="57"/>
      <c r="H369" s="57"/>
      <c r="I369" s="57"/>
    </row>
    <row r="370" spans="2:9" s="48" customFormat="1" x14ac:dyDescent="0.3">
      <c r="B370" s="56"/>
      <c r="C370" s="56"/>
      <c r="D370" s="56"/>
      <c r="E370" s="57"/>
      <c r="F370" s="54"/>
      <c r="G370" s="57"/>
      <c r="H370" s="57"/>
      <c r="I370" s="57"/>
    </row>
    <row r="371" spans="2:9" s="48" customFormat="1" x14ac:dyDescent="0.3">
      <c r="B371" s="56"/>
      <c r="C371" s="56"/>
      <c r="D371" s="56"/>
      <c r="E371" s="57"/>
      <c r="F371" s="54"/>
      <c r="G371" s="57"/>
      <c r="H371" s="57"/>
      <c r="I371" s="57"/>
    </row>
    <row r="372" spans="2:9" s="48" customFormat="1" x14ac:dyDescent="0.3">
      <c r="B372" s="56"/>
      <c r="C372" s="56"/>
      <c r="D372" s="56"/>
      <c r="E372" s="57"/>
      <c r="F372" s="54"/>
      <c r="G372" s="57"/>
      <c r="H372" s="57"/>
      <c r="I372" s="57"/>
    </row>
    <row r="373" spans="2:9" s="48" customFormat="1" x14ac:dyDescent="0.3">
      <c r="B373" s="56"/>
      <c r="C373" s="56"/>
      <c r="D373" s="56"/>
      <c r="E373" s="57"/>
      <c r="F373" s="54"/>
      <c r="G373" s="57"/>
      <c r="H373" s="57"/>
      <c r="I373" s="57"/>
    </row>
    <row r="374" spans="2:9" s="48" customFormat="1" x14ac:dyDescent="0.3">
      <c r="B374" s="56"/>
      <c r="C374" s="56"/>
      <c r="D374" s="56"/>
      <c r="E374" s="57"/>
      <c r="F374" s="54"/>
      <c r="G374" s="57"/>
      <c r="H374" s="57"/>
      <c r="I374" s="57"/>
    </row>
    <row r="375" spans="2:9" s="48" customFormat="1" x14ac:dyDescent="0.3">
      <c r="B375" s="56"/>
      <c r="C375" s="56"/>
      <c r="D375" s="56"/>
      <c r="E375" s="57"/>
      <c r="F375" s="54"/>
      <c r="G375" s="57"/>
      <c r="H375" s="57"/>
      <c r="I375" s="57"/>
    </row>
    <row r="376" spans="2:9" s="48" customFormat="1" x14ac:dyDescent="0.3">
      <c r="B376" s="56"/>
      <c r="C376" s="56"/>
      <c r="D376" s="56"/>
      <c r="E376" s="57"/>
      <c r="F376" s="54"/>
      <c r="G376" s="57"/>
      <c r="H376" s="57"/>
      <c r="I376" s="57"/>
    </row>
    <row r="377" spans="2:9" s="48" customFormat="1" x14ac:dyDescent="0.3">
      <c r="B377" s="56"/>
      <c r="C377" s="56"/>
      <c r="D377" s="56"/>
      <c r="E377" s="57"/>
      <c r="F377" s="54"/>
      <c r="G377" s="57"/>
      <c r="H377" s="57"/>
      <c r="I377" s="57"/>
    </row>
    <row r="378" spans="2:9" s="48" customFormat="1" x14ac:dyDescent="0.3">
      <c r="B378" s="56"/>
      <c r="C378" s="56"/>
      <c r="D378" s="56"/>
      <c r="E378" s="57"/>
      <c r="F378" s="54"/>
      <c r="G378" s="57"/>
      <c r="H378" s="57"/>
      <c r="I378" s="57"/>
    </row>
    <row r="379" spans="2:9" s="48" customFormat="1" x14ac:dyDescent="0.3">
      <c r="B379" s="56"/>
      <c r="C379" s="56"/>
      <c r="D379" s="56"/>
      <c r="E379" s="57"/>
      <c r="F379" s="54"/>
      <c r="G379" s="57"/>
      <c r="H379" s="57"/>
      <c r="I379" s="57"/>
    </row>
    <row r="380" spans="2:9" s="48" customFormat="1" x14ac:dyDescent="0.3">
      <c r="B380" s="56"/>
      <c r="C380" s="56"/>
      <c r="D380" s="56"/>
      <c r="E380" s="57"/>
      <c r="F380" s="54"/>
      <c r="G380" s="57"/>
      <c r="H380" s="57"/>
      <c r="I380" s="57"/>
    </row>
    <row r="381" spans="2:9" s="48" customFormat="1" x14ac:dyDescent="0.3">
      <c r="B381" s="56"/>
      <c r="C381" s="56"/>
      <c r="D381" s="56"/>
      <c r="E381" s="57"/>
      <c r="F381" s="54"/>
      <c r="G381" s="57"/>
      <c r="H381" s="57"/>
      <c r="I381" s="57"/>
    </row>
  </sheetData>
  <sheetProtection sheet="1" objects="1" scenarios="1"/>
  <protectedRanges>
    <protectedRange sqref="B6:D7 B9:D11 B13:D19 B21:D25" name="Plage1"/>
  </protectedRanges>
  <mergeCells count="2">
    <mergeCell ref="B5:D5"/>
    <mergeCell ref="G5:I5"/>
  </mergeCells>
  <conditionalFormatting sqref="C31">
    <cfRule type="iconSet" priority="2">
      <iconSet iconSet="3Flags">
        <cfvo type="percent" val="0"/>
        <cfvo type="percent" val="33"/>
        <cfvo type="percent" val="67"/>
      </iconSet>
    </cfRule>
  </conditionalFormatting>
  <pageMargins left="0.7" right="0.7" top="0.75" bottom="0.75" header="0.3" footer="0.3"/>
  <pageSetup paperSize="9" orientation="portrait" verticalDpi="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Departement de la Manche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MAZET Segolene</dc:creator>
  <cp:lastModifiedBy>SIMON Jeanne</cp:lastModifiedBy>
  <dcterms:created xsi:type="dcterms:W3CDTF">2024-04-02T15:08:18Z</dcterms:created>
  <dcterms:modified xsi:type="dcterms:W3CDTF">2024-04-10T07:22:10Z</dcterms:modified>
</cp:coreProperties>
</file>